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eksandra M\Desktop\energia elektryczna do publikacji\"/>
    </mc:Choice>
  </mc:AlternateContent>
  <xr:revisionPtr revIDLastSave="0" documentId="13_ncr:1_{B9FCA037-20F5-4CF0-8A6D-EF8CDC8029AC}" xr6:coauthVersionLast="47" xr6:coauthVersionMax="47" xr10:uidLastSave="{00000000-0000-0000-0000-000000000000}"/>
  <bookViews>
    <workbookView xWindow="-120" yWindow="-120" windowWidth="29040" windowHeight="15840" xr2:uid="{FEC62DB9-76D2-414E-B1BE-F388DC534605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9" i="1" l="1"/>
  <c r="R9" i="1"/>
  <c r="S9" i="1"/>
  <c r="T9" i="1"/>
  <c r="I3" i="1"/>
  <c r="J3" i="1" s="1"/>
  <c r="M4" i="1"/>
  <c r="N4" i="1" s="1"/>
  <c r="M5" i="1"/>
  <c r="N5" i="1" s="1"/>
  <c r="M6" i="1"/>
  <c r="N6" i="1" s="1"/>
  <c r="M7" i="1"/>
  <c r="N7" i="1" s="1"/>
  <c r="M8" i="1"/>
  <c r="N8" i="1" s="1"/>
  <c r="K9" i="1"/>
  <c r="M3" i="1"/>
  <c r="N3" i="1" s="1"/>
  <c r="G9" i="1"/>
  <c r="I4" i="1"/>
  <c r="O4" i="1" s="1"/>
  <c r="I5" i="1"/>
  <c r="J5" i="1" s="1"/>
  <c r="I6" i="1"/>
  <c r="O6" i="1" s="1"/>
  <c r="I7" i="1"/>
  <c r="O7" i="1" s="1"/>
  <c r="I8" i="1"/>
  <c r="O8" i="1" s="1"/>
  <c r="N9" i="1" l="1"/>
  <c r="P5" i="1"/>
  <c r="P3" i="1"/>
  <c r="J6" i="1"/>
  <c r="P6" i="1" s="1"/>
  <c r="O5" i="1"/>
  <c r="M9" i="1"/>
  <c r="J8" i="1"/>
  <c r="P8" i="1" s="1"/>
  <c r="J4" i="1"/>
  <c r="J7" i="1"/>
  <c r="P7" i="1" s="1"/>
  <c r="O3" i="1"/>
  <c r="I9" i="1"/>
  <c r="O9" i="1" l="1"/>
  <c r="J9" i="1"/>
  <c r="P4" i="1"/>
  <c r="P9" i="1" s="1"/>
</calcChain>
</file>

<file path=xl/sharedStrings.xml><?xml version="1.0" encoding="utf-8"?>
<sst xmlns="http://schemas.openxmlformats.org/spreadsheetml/2006/main" count="42" uniqueCount="36">
  <si>
    <t>L.p.</t>
  </si>
  <si>
    <t>Lokalizacja</t>
  </si>
  <si>
    <t>Nr licznika</t>
  </si>
  <si>
    <t>Nr PPE</t>
  </si>
  <si>
    <t>Moc umowna kW</t>
  </si>
  <si>
    <t>Taryfa /Strefa</t>
  </si>
  <si>
    <t>Koszalin ul. Szpitalna 2</t>
  </si>
  <si>
    <t>48 0037 53000 00495 27</t>
  </si>
  <si>
    <t>B23/I</t>
  </si>
  <si>
    <t>B23/II</t>
  </si>
  <si>
    <t>B23/III</t>
  </si>
  <si>
    <t>Słupsk ul. Lelewela 58</t>
  </si>
  <si>
    <t>48 0037 81000 01417 82</t>
  </si>
  <si>
    <t>C22b/I</t>
  </si>
  <si>
    <t>C22b/II</t>
  </si>
  <si>
    <t>Słupsk ul. 3-go Maja 96</t>
  </si>
  <si>
    <t>00121790/1</t>
  </si>
  <si>
    <t>48 0037 81000 03014 02</t>
  </si>
  <si>
    <t>C11</t>
  </si>
  <si>
    <t>RAZEM</t>
  </si>
  <si>
    <t>Ilość MWh na okres 12 m-cy</t>
  </si>
  <si>
    <t>Cena jednostkowa netto za 1 MWh w pierwszym roku</t>
  </si>
  <si>
    <t>Cena jednostkowa netto za 1 MWh na kolejne 12 m-cy</t>
  </si>
  <si>
    <t>Wycena netto na kolejne 12 m-cy</t>
  </si>
  <si>
    <t>Wartość brutto na kolejne 12 m-cy</t>
  </si>
  <si>
    <t>Ilość MWh na okres 6 m-cy</t>
  </si>
  <si>
    <t>Wycena netto za 6 m-cy</t>
  </si>
  <si>
    <t>Wartość brutto za 6 m-cy</t>
  </si>
  <si>
    <t>Wartość netto  razem za 18 m-ce</t>
  </si>
  <si>
    <t>Wartość brutto razem za 18 m-ce</t>
  </si>
  <si>
    <t>Opłata dystrybucji za 18 m-cy</t>
  </si>
  <si>
    <t>Cena netto</t>
  </si>
  <si>
    <t>Cena brutto</t>
  </si>
  <si>
    <t>Suma ogółem</t>
  </si>
  <si>
    <t>Wartość brutto</t>
  </si>
  <si>
    <t>Wartość netto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</si>
</sst>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1" xfId="0" applyFont="1" applyBorder="1" applyAlignment="1">
      <alignment horizontal="justify" vertical="center" wrapText="1"/>
    </xf>
    <xf numFmtId="4" fontId="0" fillId="0" borderId="0" xfId="0" applyNumberFormat="1"/>
    <xf numFmtId="4" fontId="1" fillId="0" borderId="1" xfId="0" applyNumberFormat="1" applyFont="1" applyBorder="1"/>
    <xf numFmtId="0" fontId="1" fillId="2" borderId="1" xfId="0" applyFont="1" applyFill="1" applyBorder="1" applyAlignment="1">
      <alignment horizontal="justify" vertical="center" wrapText="1"/>
    </xf>
    <xf numFmtId="0" fontId="0" fillId="2" borderId="1" xfId="0" applyFill="1" applyBorder="1"/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76B1E0-CA97-443A-8DDB-1CC58B29DE63}">
  <sheetPr>
    <pageSetUpPr fitToPage="1"/>
  </sheetPr>
  <dimension ref="A1:T9"/>
  <sheetViews>
    <sheetView tabSelected="1" topLeftCell="G1" workbookViewId="0">
      <selection activeCell="S14" sqref="S14"/>
    </sheetView>
  </sheetViews>
  <sheetFormatPr defaultRowHeight="15" x14ac:dyDescent="0.25"/>
  <cols>
    <col min="2" max="2" width="22.28515625" customWidth="1"/>
    <col min="3" max="3" width="11.7109375" customWidth="1"/>
    <col min="4" max="4" width="10" customWidth="1"/>
    <col min="5" max="5" width="7.7109375" customWidth="1"/>
    <col min="7" max="7" width="12.42578125" customWidth="1"/>
    <col min="8" max="8" width="16" customWidth="1"/>
    <col min="9" max="10" width="13.42578125" style="2" customWidth="1"/>
    <col min="11" max="11" width="10.140625" customWidth="1"/>
    <col min="12" max="12" width="15.5703125" customWidth="1"/>
    <col min="13" max="15" width="12.5703125" customWidth="1"/>
    <col min="16" max="16" width="13.140625" customWidth="1"/>
    <col min="17" max="17" width="10.7109375" customWidth="1"/>
    <col min="18" max="18" width="11.42578125" bestFit="1" customWidth="1"/>
  </cols>
  <sheetData>
    <row r="1" spans="1:20" ht="57.6" customHeight="1" x14ac:dyDescent="0.25">
      <c r="A1" s="9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9" t="s">
        <v>25</v>
      </c>
      <c r="H1" s="9" t="s">
        <v>21</v>
      </c>
      <c r="I1" s="10" t="s">
        <v>26</v>
      </c>
      <c r="J1" s="11" t="s">
        <v>27</v>
      </c>
      <c r="K1" s="9" t="s">
        <v>20</v>
      </c>
      <c r="L1" s="9" t="s">
        <v>22</v>
      </c>
      <c r="M1" s="10" t="s">
        <v>23</v>
      </c>
      <c r="N1" s="11" t="s">
        <v>24</v>
      </c>
      <c r="O1" s="9" t="s">
        <v>28</v>
      </c>
      <c r="P1" s="9" t="s">
        <v>29</v>
      </c>
      <c r="Q1" s="13" t="s">
        <v>30</v>
      </c>
      <c r="R1" s="13"/>
      <c r="S1" s="14" t="s">
        <v>33</v>
      </c>
      <c r="T1" s="14"/>
    </row>
    <row r="2" spans="1:20" ht="41.45" customHeight="1" x14ac:dyDescent="0.25">
      <c r="A2" s="9"/>
      <c r="B2" s="9"/>
      <c r="C2" s="9"/>
      <c r="D2" s="9"/>
      <c r="E2" s="9"/>
      <c r="F2" s="9"/>
      <c r="G2" s="9"/>
      <c r="H2" s="9"/>
      <c r="I2" s="10"/>
      <c r="J2" s="12"/>
      <c r="K2" s="9"/>
      <c r="L2" s="9"/>
      <c r="M2" s="10"/>
      <c r="N2" s="12"/>
      <c r="O2" s="9"/>
      <c r="P2" s="9"/>
      <c r="Q2" s="15" t="s">
        <v>31</v>
      </c>
      <c r="R2" s="15" t="s">
        <v>32</v>
      </c>
      <c r="S2" s="15" t="s">
        <v>35</v>
      </c>
      <c r="T2" s="15" t="s">
        <v>34</v>
      </c>
    </row>
    <row r="3" spans="1:20" ht="40.15" customHeight="1" x14ac:dyDescent="0.25">
      <c r="A3" s="1">
        <v>1</v>
      </c>
      <c r="B3" s="1" t="s">
        <v>6</v>
      </c>
      <c r="C3" s="1">
        <v>42482993</v>
      </c>
      <c r="D3" s="1" t="s">
        <v>7</v>
      </c>
      <c r="E3" s="1">
        <v>120</v>
      </c>
      <c r="F3" s="1" t="s">
        <v>8</v>
      </c>
      <c r="G3" s="6">
        <v>63.5</v>
      </c>
      <c r="H3" s="3"/>
      <c r="I3" s="3">
        <f>G3*H3</f>
        <v>0</v>
      </c>
      <c r="J3" s="3">
        <f>I3*123%</f>
        <v>0</v>
      </c>
      <c r="K3" s="6">
        <v>127</v>
      </c>
      <c r="L3" s="3"/>
      <c r="M3" s="3">
        <f>K3*L3</f>
        <v>0</v>
      </c>
      <c r="N3" s="3">
        <f>M3*123</f>
        <v>0</v>
      </c>
      <c r="O3" s="3">
        <f>I3+M3</f>
        <v>0</v>
      </c>
      <c r="P3" s="3">
        <f>N3+J3</f>
        <v>0</v>
      </c>
      <c r="Q3" s="16"/>
      <c r="R3" s="16"/>
      <c r="S3" s="16"/>
      <c r="T3" s="16"/>
    </row>
    <row r="4" spans="1:20" ht="42.75" x14ac:dyDescent="0.25">
      <c r="A4" s="1">
        <v>2</v>
      </c>
      <c r="B4" s="1" t="s">
        <v>6</v>
      </c>
      <c r="C4" s="1">
        <v>42482993</v>
      </c>
      <c r="D4" s="1" t="s">
        <v>7</v>
      </c>
      <c r="E4" s="1">
        <v>120</v>
      </c>
      <c r="F4" s="1" t="s">
        <v>9</v>
      </c>
      <c r="G4" s="6">
        <v>41.5</v>
      </c>
      <c r="H4" s="3"/>
      <c r="I4" s="3">
        <f>G4*H4</f>
        <v>0</v>
      </c>
      <c r="J4" s="3">
        <f t="shared" ref="J4:J8" si="0">I4*123%</f>
        <v>0</v>
      </c>
      <c r="K4" s="6">
        <v>83</v>
      </c>
      <c r="L4" s="3"/>
      <c r="M4" s="3">
        <f>K4*L4</f>
        <v>0</v>
      </c>
      <c r="N4" s="3">
        <f t="shared" ref="N4:N8" si="1">M4*123</f>
        <v>0</v>
      </c>
      <c r="O4" s="3">
        <f>I4+M4</f>
        <v>0</v>
      </c>
      <c r="P4" s="3">
        <f>N4+J4</f>
        <v>0</v>
      </c>
      <c r="Q4" s="16"/>
      <c r="R4" s="16"/>
      <c r="S4" s="16"/>
      <c r="T4" s="16"/>
    </row>
    <row r="5" spans="1:20" ht="42.75" x14ac:dyDescent="0.25">
      <c r="A5" s="1">
        <v>3</v>
      </c>
      <c r="B5" s="1" t="s">
        <v>6</v>
      </c>
      <c r="C5" s="1">
        <v>42482993</v>
      </c>
      <c r="D5" s="1" t="s">
        <v>7</v>
      </c>
      <c r="E5" s="1">
        <v>120</v>
      </c>
      <c r="F5" s="1" t="s">
        <v>10</v>
      </c>
      <c r="G5" s="6">
        <v>139.5</v>
      </c>
      <c r="H5" s="3"/>
      <c r="I5" s="3">
        <f>G5*H5</f>
        <v>0</v>
      </c>
      <c r="J5" s="3">
        <f t="shared" si="0"/>
        <v>0</v>
      </c>
      <c r="K5" s="6">
        <v>279</v>
      </c>
      <c r="L5" s="3"/>
      <c r="M5" s="3">
        <f>K5*L5</f>
        <v>0</v>
      </c>
      <c r="N5" s="3">
        <f t="shared" si="1"/>
        <v>0</v>
      </c>
      <c r="O5" s="3">
        <f>I5+M5</f>
        <v>0</v>
      </c>
      <c r="P5" s="3">
        <f>N5+J5</f>
        <v>0</v>
      </c>
      <c r="Q5" s="16"/>
      <c r="R5" s="16"/>
      <c r="S5" s="16"/>
      <c r="T5" s="16"/>
    </row>
    <row r="6" spans="1:20" ht="42.75" x14ac:dyDescent="0.25">
      <c r="A6" s="1">
        <v>4</v>
      </c>
      <c r="B6" s="1" t="s">
        <v>11</v>
      </c>
      <c r="C6" s="1">
        <v>96461121</v>
      </c>
      <c r="D6" s="1" t="s">
        <v>12</v>
      </c>
      <c r="E6" s="1">
        <v>60</v>
      </c>
      <c r="F6" s="1" t="s">
        <v>13</v>
      </c>
      <c r="G6" s="6">
        <v>33.5</v>
      </c>
      <c r="H6" s="3"/>
      <c r="I6" s="3">
        <f>G6*H6</f>
        <v>0</v>
      </c>
      <c r="J6" s="3">
        <f t="shared" si="0"/>
        <v>0</v>
      </c>
      <c r="K6" s="6">
        <v>67</v>
      </c>
      <c r="L6" s="3"/>
      <c r="M6" s="3">
        <f>K6*L6</f>
        <v>0</v>
      </c>
      <c r="N6" s="3">
        <f t="shared" si="1"/>
        <v>0</v>
      </c>
      <c r="O6" s="3">
        <f>I6+M6</f>
        <v>0</v>
      </c>
      <c r="P6" s="3">
        <f>N6+J6</f>
        <v>0</v>
      </c>
      <c r="Q6" s="16"/>
      <c r="R6" s="16"/>
      <c r="S6" s="16"/>
      <c r="T6" s="16"/>
    </row>
    <row r="7" spans="1:20" ht="42.75" x14ac:dyDescent="0.25">
      <c r="A7" s="1">
        <v>5</v>
      </c>
      <c r="B7" s="1" t="s">
        <v>11</v>
      </c>
      <c r="C7" s="1">
        <v>96461121</v>
      </c>
      <c r="D7" s="1" t="s">
        <v>12</v>
      </c>
      <c r="E7" s="1">
        <v>60</v>
      </c>
      <c r="F7" s="1" t="s">
        <v>14</v>
      </c>
      <c r="G7" s="6">
        <v>8.5</v>
      </c>
      <c r="H7" s="3"/>
      <c r="I7" s="3">
        <f>G7*H7</f>
        <v>0</v>
      </c>
      <c r="J7" s="3">
        <f t="shared" si="0"/>
        <v>0</v>
      </c>
      <c r="K7" s="6">
        <v>17</v>
      </c>
      <c r="L7" s="3"/>
      <c r="M7" s="3">
        <f>K7*L7</f>
        <v>0</v>
      </c>
      <c r="N7" s="3">
        <f t="shared" si="1"/>
        <v>0</v>
      </c>
      <c r="O7" s="3">
        <f>I7+M7</f>
        <v>0</v>
      </c>
      <c r="P7" s="3">
        <f>N7+J7</f>
        <v>0</v>
      </c>
      <c r="Q7" s="16"/>
      <c r="R7" s="16"/>
      <c r="S7" s="16"/>
      <c r="T7" s="16"/>
    </row>
    <row r="8" spans="1:20" ht="42.75" x14ac:dyDescent="0.25">
      <c r="A8" s="1">
        <v>6</v>
      </c>
      <c r="B8" s="1" t="s">
        <v>15</v>
      </c>
      <c r="C8" s="1" t="s">
        <v>16</v>
      </c>
      <c r="D8" s="1" t="s">
        <v>17</v>
      </c>
      <c r="E8" s="1">
        <v>35</v>
      </c>
      <c r="F8" s="1" t="s">
        <v>18</v>
      </c>
      <c r="G8" s="6">
        <v>4.5</v>
      </c>
      <c r="H8" s="3"/>
      <c r="I8" s="3">
        <f>G8*H8</f>
        <v>0</v>
      </c>
      <c r="J8" s="3">
        <f t="shared" si="0"/>
        <v>0</v>
      </c>
      <c r="K8" s="6">
        <v>6</v>
      </c>
      <c r="L8" s="3"/>
      <c r="M8" s="3">
        <f>K8*L8</f>
        <v>0</v>
      </c>
      <c r="N8" s="3">
        <f t="shared" si="1"/>
        <v>0</v>
      </c>
      <c r="O8" s="3">
        <f>I8+M8</f>
        <v>0</v>
      </c>
      <c r="P8" s="3">
        <f>N8+J8</f>
        <v>0</v>
      </c>
      <c r="Q8" s="16"/>
      <c r="R8" s="16"/>
      <c r="S8" s="16"/>
      <c r="T8" s="16"/>
    </row>
    <row r="9" spans="1:20" ht="24.6" customHeight="1" x14ac:dyDescent="0.25">
      <c r="B9" s="4" t="s">
        <v>19</v>
      </c>
      <c r="C9" s="5"/>
      <c r="D9" s="5"/>
      <c r="E9" s="5"/>
      <c r="F9" s="5"/>
      <c r="G9" s="7">
        <f>SUM(G3:G8)</f>
        <v>291</v>
      </c>
      <c r="H9" s="7"/>
      <c r="I9" s="8">
        <f>SUM(I3:I8)</f>
        <v>0</v>
      </c>
      <c r="J9" s="8">
        <f>SUM(J3:J8)</f>
        <v>0</v>
      </c>
      <c r="K9" s="7">
        <f>SUM(K3:K8)</f>
        <v>579</v>
      </c>
      <c r="L9" s="7"/>
      <c r="M9" s="8">
        <f>SUM(M3:M8)</f>
        <v>0</v>
      </c>
      <c r="N9" s="8">
        <f>SUM(N3:N8)</f>
        <v>0</v>
      </c>
      <c r="O9" s="8">
        <f>SUM(O3:O8)</f>
        <v>0</v>
      </c>
      <c r="P9" s="8">
        <f>SUM(P3:P8)</f>
        <v>0</v>
      </c>
      <c r="Q9" s="8">
        <f t="shared" ref="Q9:T9" si="2">SUM(Q3:Q8)</f>
        <v>0</v>
      </c>
      <c r="R9" s="8">
        <f t="shared" si="2"/>
        <v>0</v>
      </c>
      <c r="S9" s="8">
        <f t="shared" si="2"/>
        <v>0</v>
      </c>
      <c r="T9" s="8">
        <f t="shared" si="2"/>
        <v>0</v>
      </c>
    </row>
  </sheetData>
  <mergeCells count="18">
    <mergeCell ref="Q1:R1"/>
    <mergeCell ref="S1:T1"/>
    <mergeCell ref="J1:J2"/>
    <mergeCell ref="N1:N2"/>
    <mergeCell ref="H1:H2"/>
    <mergeCell ref="I1:I2"/>
    <mergeCell ref="A1:A2"/>
    <mergeCell ref="B1:B2"/>
    <mergeCell ref="C1:C2"/>
    <mergeCell ref="D1:D2"/>
    <mergeCell ref="E1:E2"/>
    <mergeCell ref="F1:F2"/>
    <mergeCell ref="G1:G2"/>
    <mergeCell ref="P1:P2"/>
    <mergeCell ref="K1:K2"/>
    <mergeCell ref="L1:L2"/>
    <mergeCell ref="M1:M2"/>
    <mergeCell ref="O1:O2"/>
  </mergeCells>
  <pageMargins left="0.70866141732283472" right="0.70866141732283472" top="0.74803149606299213" bottom="0.74803149606299213" header="0.31496062992125984" footer="0.31496062992125984"/>
  <pageSetup paperSize="9" scale="65" fitToHeight="0" orientation="landscape" r:id="rId1"/>
  <headerFooter>
    <oddHeader>&amp;LZałącznik 1a &amp;CSZCZEGÓŁOWY FORMULARZ OFERTOWY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Sienkowiec</dc:creator>
  <cp:lastModifiedBy>Aleksandra M</cp:lastModifiedBy>
  <cp:lastPrinted>2021-05-24T05:55:34Z</cp:lastPrinted>
  <dcterms:created xsi:type="dcterms:W3CDTF">2021-03-29T11:15:14Z</dcterms:created>
  <dcterms:modified xsi:type="dcterms:W3CDTF">2021-06-08T12:59:26Z</dcterms:modified>
</cp:coreProperties>
</file>