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filterPrivacy="1"/>
  <xr:revisionPtr revIDLastSave="0" documentId="13_ncr:1_{5A87CC2E-2D07-452B-82E3-5389632CF7BA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Zadanie 1 - immunochemia" sheetId="6" r:id="rId1"/>
  </sheets>
  <calcPr calcId="181029"/>
  <extLst>
    <ext xmlns:x14="http://schemas.microsoft.com/office/spreadsheetml/2009/9/main" uri="{79F54976-1DA5-4618-B147-4CDE4B953A38}">
      <x14:workbookPr defaultImageDpi="32767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65" i="6" l="1"/>
  <c r="J5" i="6"/>
  <c r="J6" i="6"/>
  <c r="L44" i="6" l="1"/>
  <c r="K44" i="6" s="1"/>
  <c r="J44" i="6"/>
  <c r="L43" i="6" l="1"/>
  <c r="J43" i="6"/>
  <c r="K43" i="6" l="1"/>
  <c r="L65" i="6"/>
  <c r="J66" i="6"/>
  <c r="L66" i="6" l="1"/>
  <c r="K65" i="6"/>
  <c r="K66" i="6" s="1"/>
  <c r="L57" i="6"/>
  <c r="K57" i="6" s="1"/>
  <c r="L58" i="6"/>
  <c r="L59" i="6"/>
  <c r="L60" i="6"/>
  <c r="L61" i="6"/>
  <c r="K61" i="6" s="1"/>
  <c r="L62" i="6"/>
  <c r="L56" i="6"/>
  <c r="J57" i="6"/>
  <c r="J58" i="6"/>
  <c r="J59" i="6"/>
  <c r="J60" i="6"/>
  <c r="J61" i="6"/>
  <c r="J62" i="6"/>
  <c r="J56" i="6"/>
  <c r="J47" i="6"/>
  <c r="L48" i="6"/>
  <c r="L49" i="6"/>
  <c r="L50" i="6"/>
  <c r="L51" i="6"/>
  <c r="L52" i="6"/>
  <c r="L53" i="6"/>
  <c r="L47" i="6"/>
  <c r="K47" i="6" s="1"/>
  <c r="J48" i="6"/>
  <c r="J49" i="6"/>
  <c r="J50" i="6"/>
  <c r="J51" i="6"/>
  <c r="J52" i="6"/>
  <c r="J53" i="6"/>
  <c r="L6" i="6"/>
  <c r="L7" i="6"/>
  <c r="L8" i="6"/>
  <c r="L9" i="6"/>
  <c r="L10" i="6"/>
  <c r="L11" i="6"/>
  <c r="L12" i="6"/>
  <c r="L13" i="6"/>
  <c r="L14" i="6"/>
  <c r="L15" i="6"/>
  <c r="L16" i="6"/>
  <c r="L17" i="6"/>
  <c r="L18" i="6"/>
  <c r="L19" i="6"/>
  <c r="L20" i="6"/>
  <c r="L21" i="6"/>
  <c r="L22" i="6"/>
  <c r="L23" i="6"/>
  <c r="L24" i="6"/>
  <c r="L25" i="6"/>
  <c r="L26" i="6"/>
  <c r="L27" i="6"/>
  <c r="L28" i="6"/>
  <c r="L29" i="6"/>
  <c r="L30" i="6"/>
  <c r="L31" i="6"/>
  <c r="L32" i="6"/>
  <c r="L33" i="6"/>
  <c r="L34" i="6"/>
  <c r="L35" i="6"/>
  <c r="L36" i="6"/>
  <c r="L37" i="6"/>
  <c r="L38" i="6"/>
  <c r="L39" i="6"/>
  <c r="L40" i="6"/>
  <c r="L41" i="6"/>
  <c r="L42" i="6"/>
  <c r="L5" i="6"/>
  <c r="L45" i="6" s="1"/>
  <c r="J7" i="6"/>
  <c r="J8" i="6"/>
  <c r="J9" i="6"/>
  <c r="J10" i="6"/>
  <c r="J11" i="6"/>
  <c r="J12" i="6"/>
  <c r="J13" i="6"/>
  <c r="J14" i="6"/>
  <c r="J15" i="6"/>
  <c r="J16" i="6"/>
  <c r="J17" i="6"/>
  <c r="J18" i="6"/>
  <c r="J19" i="6"/>
  <c r="J20" i="6"/>
  <c r="J21" i="6"/>
  <c r="J22" i="6"/>
  <c r="J23" i="6"/>
  <c r="J24" i="6"/>
  <c r="J25" i="6"/>
  <c r="J26" i="6"/>
  <c r="J27" i="6"/>
  <c r="J28" i="6"/>
  <c r="J29" i="6"/>
  <c r="J30" i="6"/>
  <c r="J31" i="6"/>
  <c r="J32" i="6"/>
  <c r="J33" i="6"/>
  <c r="J34" i="6"/>
  <c r="J35" i="6"/>
  <c r="J36" i="6"/>
  <c r="J37" i="6"/>
  <c r="J38" i="6"/>
  <c r="J39" i="6"/>
  <c r="J40" i="6"/>
  <c r="J41" i="6"/>
  <c r="J42" i="6"/>
  <c r="J45" i="6" l="1"/>
  <c r="K53" i="6"/>
  <c r="K60" i="6"/>
  <c r="K56" i="6"/>
  <c r="K59" i="6"/>
  <c r="K51" i="6"/>
  <c r="J54" i="6"/>
  <c r="K49" i="6"/>
  <c r="J63" i="6"/>
  <c r="K39" i="6"/>
  <c r="K35" i="6"/>
  <c r="K31" i="6"/>
  <c r="K27" i="6"/>
  <c r="K23" i="6"/>
  <c r="K19" i="6"/>
  <c r="K15" i="6"/>
  <c r="K11" i="6"/>
  <c r="K7" i="6"/>
  <c r="K50" i="6"/>
  <c r="K32" i="6"/>
  <c r="K24" i="6"/>
  <c r="K16" i="6"/>
  <c r="K12" i="6"/>
  <c r="K8" i="6"/>
  <c r="K42" i="6"/>
  <c r="K38" i="6"/>
  <c r="K34" i="6"/>
  <c r="K30" i="6"/>
  <c r="K26" i="6"/>
  <c r="K22" i="6"/>
  <c r="K18" i="6"/>
  <c r="K14" i="6"/>
  <c r="K10" i="6"/>
  <c r="K6" i="6"/>
  <c r="K40" i="6"/>
  <c r="K36" i="6"/>
  <c r="K28" i="6"/>
  <c r="K20" i="6"/>
  <c r="K41" i="6"/>
  <c r="K37" i="6"/>
  <c r="K33" i="6"/>
  <c r="K29" i="6"/>
  <c r="K25" i="6"/>
  <c r="K21" i="6"/>
  <c r="K17" i="6"/>
  <c r="K13" i="6"/>
  <c r="K9" i="6"/>
  <c r="K52" i="6"/>
  <c r="K48" i="6"/>
  <c r="K62" i="6"/>
  <c r="K58" i="6"/>
  <c r="K5" i="6"/>
  <c r="K45" i="6" s="1"/>
  <c r="L54" i="6"/>
  <c r="L63" i="6"/>
  <c r="A6" i="6"/>
  <c r="A7" i="6" s="1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K63" i="6" l="1"/>
  <c r="A43" i="6"/>
  <c r="A44" i="6" s="1"/>
  <c r="A47" i="6" s="1"/>
  <c r="A48" i="6" s="1"/>
  <c r="A49" i="6" s="1"/>
  <c r="A50" i="6" s="1"/>
  <c r="A51" i="6" s="1"/>
  <c r="A52" i="6" s="1"/>
  <c r="A53" i="6" s="1"/>
  <c r="A56" i="6" s="1"/>
  <c r="A57" i="6" s="1"/>
  <c r="A58" i="6" s="1"/>
  <c r="A59" i="6" s="1"/>
  <c r="A60" i="6" s="1"/>
  <c r="A61" i="6" s="1"/>
  <c r="A62" i="6" s="1"/>
  <c r="K54" i="6"/>
</calcChain>
</file>

<file path=xl/sharedStrings.xml><?xml version="1.0" encoding="utf-8"?>
<sst xmlns="http://schemas.openxmlformats.org/spreadsheetml/2006/main" count="168" uniqueCount="76">
  <si>
    <t>Temat:</t>
  </si>
  <si>
    <r>
      <rPr>
        <b/>
        <sz val="10"/>
        <color indexed="8"/>
        <rFont val="Arial"/>
        <family val="2"/>
        <charset val="238"/>
      </rPr>
      <t>L.p.</t>
    </r>
  </si>
  <si>
    <r>
      <rPr>
        <b/>
        <sz val="10"/>
        <color indexed="8"/>
        <rFont val="Arial"/>
        <family val="2"/>
        <charset val="238"/>
      </rPr>
      <t>Jednostka miary</t>
    </r>
  </si>
  <si>
    <r>
      <rPr>
        <b/>
        <sz val="10"/>
        <color indexed="8"/>
        <rFont val="Arial"/>
        <family val="2"/>
        <charset val="238"/>
      </rPr>
      <t>Cena netto
1 opak.</t>
    </r>
  </si>
  <si>
    <r>
      <rPr>
        <b/>
        <sz val="10"/>
        <color indexed="8"/>
        <rFont val="Arial"/>
        <family val="2"/>
        <charset val="238"/>
      </rPr>
      <t>Cena brutto 1 opak.</t>
    </r>
  </si>
  <si>
    <t>Wartość netto</t>
  </si>
  <si>
    <r>
      <rPr>
        <b/>
        <sz val="10"/>
        <color indexed="8"/>
        <rFont val="Arial"/>
        <family val="2"/>
        <charset val="238"/>
      </rPr>
      <t>Kwota
VAT</t>
    </r>
  </si>
  <si>
    <t>Wartość brutto</t>
  </si>
  <si>
    <t>Nr katalogowy / producent</t>
  </si>
  <si>
    <t xml:space="preserve">Nazwa </t>
  </si>
  <si>
    <t>op.</t>
  </si>
  <si>
    <t xml:space="preserve">RAZEM </t>
  </si>
  <si>
    <t>RAZEM</t>
  </si>
  <si>
    <t>Odczynniki do oznaczeń immunochemii</t>
  </si>
  <si>
    <t>AFP</t>
  </si>
  <si>
    <t>Anty-TPO</t>
  </si>
  <si>
    <t>Anty-TG</t>
  </si>
  <si>
    <t>CA 125</t>
  </si>
  <si>
    <t>CA 15-3</t>
  </si>
  <si>
    <t>CA 19-9</t>
  </si>
  <si>
    <t>CA 72-4</t>
  </si>
  <si>
    <t>CEA</t>
  </si>
  <si>
    <t>CYFRA 21-1</t>
  </si>
  <si>
    <t>ESTRADIOL</t>
  </si>
  <si>
    <t>FSH</t>
  </si>
  <si>
    <t xml:space="preserve">FERRYTYNA </t>
  </si>
  <si>
    <t>HBs Ag</t>
  </si>
  <si>
    <t>HCG-BETA</t>
  </si>
  <si>
    <t>HE4</t>
  </si>
  <si>
    <t>HIV Ag/Ab (4 gen)</t>
  </si>
  <si>
    <t>INSULINA</t>
  </si>
  <si>
    <t>KWAS FOLIOWY</t>
  </si>
  <si>
    <t>PAPP-A</t>
  </si>
  <si>
    <t>FREE HCG BETA</t>
  </si>
  <si>
    <t>TOTAL PSA</t>
  </si>
  <si>
    <t>FREE PSA</t>
  </si>
  <si>
    <t>PTH</t>
  </si>
  <si>
    <t>PROGESTERON</t>
  </si>
  <si>
    <t>PROLAKTYNA</t>
  </si>
  <si>
    <t>TSH</t>
  </si>
  <si>
    <t>TESTOSTERON</t>
  </si>
  <si>
    <t>TOXO IgM</t>
  </si>
  <si>
    <t>TOXO IgG</t>
  </si>
  <si>
    <t>TYREOGLOBULINA</t>
  </si>
  <si>
    <t>WITAMINA B12</t>
  </si>
  <si>
    <t>WITAMINA D3</t>
  </si>
  <si>
    <t>ANTY-CCP</t>
  </si>
  <si>
    <t>ANTY HBs</t>
  </si>
  <si>
    <t>ANTY -HCV</t>
  </si>
  <si>
    <t>FT3</t>
  </si>
  <si>
    <t>FT4</t>
  </si>
  <si>
    <t>ozn.</t>
  </si>
  <si>
    <t>Wielkość opakowania jednostkowego (ml)</t>
  </si>
  <si>
    <t>Ilośc oznaczeń z 1 opakowania</t>
  </si>
  <si>
    <t>Materiały kontrolne i kalibratory w ilości niezbędnej do wykonania w/w ilości badań</t>
  </si>
  <si>
    <t>x</t>
  </si>
  <si>
    <t>Materiały zużywalne i płyny w ilości niezbędnej do w/w ilości badań</t>
  </si>
  <si>
    <t xml:space="preserve">Miesięczna dzierżawa aparatu </t>
  </si>
  <si>
    <t>miesiąc</t>
  </si>
  <si>
    <t>-</t>
  </si>
  <si>
    <t>Opłata za dzierżawę</t>
  </si>
  <si>
    <t>Cena netto za 1 miesiąc</t>
  </si>
  <si>
    <t>Cena brutto za 1 miesiąc</t>
  </si>
  <si>
    <t>Kwota VAT</t>
  </si>
  <si>
    <t>2. W przypadku udowodnionego niedoszacowania Wykonawca zobowiązuje się dostarczyć nieodpłatnie niedoszacowane pozycje z oferty.</t>
  </si>
  <si>
    <t>…....................................</t>
  </si>
  <si>
    <t>(podpis i pieczątka Wykonawcy)</t>
  </si>
  <si>
    <t>SYPHILIS Ab</t>
  </si>
  <si>
    <t>TROPONINA T hs</t>
  </si>
  <si>
    <t>KORTYZOL</t>
  </si>
  <si>
    <t>1. Użytkownik zastrzega sobie prawo do niewykorzystania całkowitej ilości oferowanych w przetargu testów oraz części zużywalnych i innych.</t>
  </si>
  <si>
    <t>3. Do oferty należy dołączyć instrukcję analizatora oraz metodyki dla poszczególnych parametrów.</t>
  </si>
  <si>
    <t>ilość na 48 miesięcy</t>
  </si>
  <si>
    <t>Ilość opakowań na 4 lata</t>
  </si>
  <si>
    <t>Wielkość opakowania jednostkowego (ilość testów)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</si>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</sst>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zł&quot;"/>
    <numFmt numFmtId="165" formatCode="&quot; &quot;* #,##0.00&quot; zł &quot;;&quot;-&quot;* #,##0.00&quot; zł &quot;;&quot; &quot;* &quot;-&quot;??&quot; zł &quot;"/>
  </numFmts>
  <fonts count="8" x14ac:knownFonts="1">
    <font>
      <sz val="11"/>
      <color theme="1"/>
      <name val="Calibri"/>
      <family val="2"/>
      <scheme val="minor"/>
    </font>
    <font>
      <sz val="10"/>
      <color indexed="8"/>
      <name val="Segoe UI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10"/>
      <color theme="1"/>
      <name val="Arial"/>
      <family val="2"/>
      <charset val="238"/>
    </font>
    <font>
      <sz val="10"/>
      <name val="Arial CE"/>
      <charset val="238"/>
    </font>
    <font>
      <b/>
      <sz val="10"/>
      <color theme="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0"/>
      </left>
      <right/>
      <top/>
      <bottom/>
      <diagonal/>
    </border>
  </borders>
  <cellStyleXfs count="3">
    <xf numFmtId="0" fontId="0" fillId="0" borderId="0"/>
    <xf numFmtId="0" fontId="1" fillId="0" borderId="0" applyNumberFormat="0" applyFill="0" applyBorder="0" applyProtection="0"/>
    <xf numFmtId="0" fontId="6" fillId="0" borderId="0"/>
  </cellStyleXfs>
  <cellXfs count="52">
    <xf numFmtId="0" fontId="0" fillId="0" borderId="0" xfId="0"/>
    <xf numFmtId="0" fontId="2" fillId="0" borderId="0" xfId="1" applyFont="1"/>
    <xf numFmtId="0" fontId="4" fillId="0" borderId="0" xfId="1" applyFont="1" applyAlignment="1">
      <alignment horizontal="right" vertical="center" wrapText="1"/>
    </xf>
    <xf numFmtId="0" fontId="2" fillId="0" borderId="0" xfId="1" applyFont="1" applyAlignment="1">
      <alignment horizontal="right"/>
    </xf>
    <xf numFmtId="0" fontId="4" fillId="0" borderId="0" xfId="1" applyFont="1" applyAlignment="1">
      <alignment horizontal="right" vertical="center"/>
    </xf>
    <xf numFmtId="0" fontId="2" fillId="0" borderId="0" xfId="1" applyFont="1" applyAlignment="1">
      <alignment horizontal="right" wrapText="1"/>
    </xf>
    <xf numFmtId="0" fontId="2" fillId="2" borderId="0" xfId="1" applyFont="1" applyFill="1" applyAlignment="1">
      <alignment horizontal="right"/>
    </xf>
    <xf numFmtId="49" fontId="3" fillId="2" borderId="0" xfId="1" applyNumberFormat="1" applyFont="1" applyFill="1" applyAlignment="1">
      <alignment horizontal="center" vertical="center"/>
    </xf>
    <xf numFmtId="0" fontId="2" fillId="2" borderId="4" xfId="1" applyFont="1" applyFill="1" applyBorder="1" applyAlignment="1">
      <alignment horizontal="center" vertical="center"/>
    </xf>
    <xf numFmtId="3" fontId="2" fillId="2" borderId="4" xfId="1" applyNumberFormat="1" applyFont="1" applyFill="1" applyBorder="1" applyAlignment="1">
      <alignment horizontal="center" vertical="center"/>
    </xf>
    <xf numFmtId="49" fontId="2" fillId="2" borderId="4" xfId="1" applyNumberFormat="1" applyFont="1" applyFill="1" applyBorder="1" applyAlignment="1">
      <alignment horizontal="center" vertical="center"/>
    </xf>
    <xf numFmtId="164" fontId="2" fillId="2" borderId="4" xfId="1" applyNumberFormat="1" applyFont="1" applyFill="1" applyBorder="1" applyAlignment="1">
      <alignment horizontal="center" vertical="center"/>
    </xf>
    <xf numFmtId="0" fontId="2" fillId="0" borderId="0" xfId="1" applyFont="1" applyAlignment="1">
      <alignment wrapText="1"/>
    </xf>
    <xf numFmtId="3" fontId="2" fillId="2" borderId="4" xfId="1" applyNumberFormat="1" applyFont="1" applyFill="1" applyBorder="1" applyAlignment="1">
      <alignment horizontal="center" vertical="center" wrapText="1"/>
    </xf>
    <xf numFmtId="0" fontId="2" fillId="2" borderId="5" xfId="1" applyFont="1" applyFill="1" applyBorder="1"/>
    <xf numFmtId="0" fontId="2" fillId="2" borderId="0" xfId="1" applyFont="1" applyFill="1" applyAlignment="1">
      <alignment horizontal="right" wrapText="1"/>
    </xf>
    <xf numFmtId="49" fontId="2" fillId="5" borderId="4" xfId="1" applyNumberFormat="1" applyFont="1" applyFill="1" applyBorder="1" applyAlignment="1">
      <alignment horizontal="center" vertical="center" wrapText="1"/>
    </xf>
    <xf numFmtId="49" fontId="3" fillId="5" borderId="4" xfId="1" applyNumberFormat="1" applyFont="1" applyFill="1" applyBorder="1" applyAlignment="1">
      <alignment horizontal="center" vertical="center" wrapText="1"/>
    </xf>
    <xf numFmtId="165" fontId="2" fillId="2" borderId="4" xfId="1" applyNumberFormat="1" applyFont="1" applyFill="1" applyBorder="1" applyAlignment="1">
      <alignment vertical="center"/>
    </xf>
    <xf numFmtId="0" fontId="2" fillId="0" borderId="4" xfId="1" applyFont="1" applyBorder="1"/>
    <xf numFmtId="0" fontId="2" fillId="0" borderId="4" xfId="1" applyFont="1" applyBorder="1" applyAlignment="1">
      <alignment horizontal="center" vertical="center"/>
    </xf>
    <xf numFmtId="164" fontId="2" fillId="0" borderId="4" xfId="1" applyNumberFormat="1" applyFont="1" applyBorder="1"/>
    <xf numFmtId="0" fontId="3" fillId="0" borderId="4" xfId="1" applyFont="1" applyBorder="1" applyAlignment="1">
      <alignment horizontal="center"/>
    </xf>
    <xf numFmtId="0" fontId="2" fillId="0" borderId="0" xfId="1" applyFont="1" applyAlignment="1">
      <alignment horizontal="right" vertical="center"/>
    </xf>
    <xf numFmtId="0" fontId="2" fillId="2" borderId="0" xfId="1" applyFont="1" applyFill="1" applyAlignment="1">
      <alignment horizontal="right" vertical="center"/>
    </xf>
    <xf numFmtId="164" fontId="2" fillId="3" borderId="4" xfId="1" applyNumberFormat="1" applyFont="1" applyFill="1" applyBorder="1" applyAlignment="1">
      <alignment horizontal="right" vertical="center"/>
    </xf>
    <xf numFmtId="164" fontId="3" fillId="0" borderId="4" xfId="1" applyNumberFormat="1" applyFont="1" applyBorder="1" applyAlignment="1">
      <alignment horizontal="right" vertical="center"/>
    </xf>
    <xf numFmtId="164" fontId="2" fillId="2" borderId="4" xfId="1" applyNumberFormat="1" applyFont="1" applyFill="1" applyBorder="1" applyAlignment="1">
      <alignment horizontal="right" vertical="center"/>
    </xf>
    <xf numFmtId="0" fontId="5" fillId="0" borderId="4" xfId="0" applyFont="1" applyBorder="1" applyAlignment="1">
      <alignment horizontal="left"/>
    </xf>
    <xf numFmtId="0" fontId="3" fillId="0" borderId="4" xfId="1" applyFont="1" applyBorder="1" applyAlignment="1">
      <alignment horizontal="center" vertical="center"/>
    </xf>
    <xf numFmtId="3" fontId="2" fillId="0" borderId="4" xfId="1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/>
    </xf>
    <xf numFmtId="0" fontId="3" fillId="2" borderId="4" xfId="1" applyFont="1" applyFill="1" applyBorder="1" applyAlignment="1">
      <alignment horizontal="center" vertical="center"/>
    </xf>
    <xf numFmtId="49" fontId="3" fillId="2" borderId="4" xfId="1" applyNumberFormat="1" applyFont="1" applyFill="1" applyBorder="1" applyAlignment="1">
      <alignment horizontal="center" vertical="center"/>
    </xf>
    <xf numFmtId="164" fontId="3" fillId="0" borderId="4" xfId="1" applyNumberFormat="1" applyFont="1" applyBorder="1"/>
    <xf numFmtId="164" fontId="3" fillId="3" borderId="4" xfId="1" applyNumberFormat="1" applyFont="1" applyFill="1" applyBorder="1" applyAlignment="1">
      <alignment horizontal="right" vertical="center"/>
    </xf>
    <xf numFmtId="0" fontId="3" fillId="0" borderId="4" xfId="1" applyFont="1" applyBorder="1"/>
    <xf numFmtId="0" fontId="3" fillId="5" borderId="4" xfId="1" applyFont="1" applyFill="1" applyBorder="1" applyAlignment="1">
      <alignment horizontal="center" vertical="center"/>
    </xf>
    <xf numFmtId="49" fontId="3" fillId="5" borderId="4" xfId="1" applyNumberFormat="1" applyFont="1" applyFill="1" applyBorder="1" applyAlignment="1">
      <alignment horizontal="center" vertical="center"/>
    </xf>
    <xf numFmtId="0" fontId="3" fillId="5" borderId="4" xfId="1" applyFont="1" applyFill="1" applyBorder="1"/>
    <xf numFmtId="0" fontId="5" fillId="0" borderId="4" xfId="0" applyFont="1" applyBorder="1" applyAlignment="1">
      <alignment horizontal="center"/>
    </xf>
    <xf numFmtId="0" fontId="7" fillId="5" borderId="4" xfId="0" applyFont="1" applyFill="1" applyBorder="1" applyAlignment="1">
      <alignment horizontal="left" vertical="center" wrapText="1"/>
    </xf>
    <xf numFmtId="0" fontId="2" fillId="0" borderId="0" xfId="1" applyFont="1" applyAlignment="1">
      <alignment vertical="center"/>
    </xf>
    <xf numFmtId="164" fontId="3" fillId="5" borderId="4" xfId="1" applyNumberFormat="1" applyFont="1" applyFill="1" applyBorder="1" applyAlignment="1">
      <alignment horizontal="center" vertical="center" wrapText="1"/>
    </xf>
    <xf numFmtId="0" fontId="7" fillId="5" borderId="4" xfId="0" applyFont="1" applyFill="1" applyBorder="1" applyAlignment="1">
      <alignment horizontal="center" vertical="center" wrapText="1"/>
    </xf>
    <xf numFmtId="164" fontId="3" fillId="5" borderId="4" xfId="1" applyNumberFormat="1" applyFont="1" applyFill="1" applyBorder="1" applyAlignment="1">
      <alignment horizontal="center" vertical="center"/>
    </xf>
    <xf numFmtId="49" fontId="2" fillId="0" borderId="0" xfId="1" applyNumberFormat="1" applyFont="1" applyAlignment="1">
      <alignment wrapText="1"/>
    </xf>
    <xf numFmtId="49" fontId="2" fillId="0" borderId="0" xfId="1" applyNumberFormat="1" applyFont="1"/>
    <xf numFmtId="0" fontId="4" fillId="4" borderId="1" xfId="1" applyFont="1" applyFill="1" applyBorder="1" applyAlignment="1">
      <alignment horizontal="center" vertical="center"/>
    </xf>
    <xf numFmtId="0" fontId="4" fillId="4" borderId="2" xfId="1" applyFont="1" applyFill="1" applyBorder="1" applyAlignment="1">
      <alignment horizontal="center" vertical="center"/>
    </xf>
    <xf numFmtId="0" fontId="4" fillId="4" borderId="3" xfId="1" applyFont="1" applyFill="1" applyBorder="1" applyAlignment="1">
      <alignment horizontal="center" vertical="center"/>
    </xf>
    <xf numFmtId="0" fontId="2" fillId="0" borderId="0" xfId="1" applyFont="1" applyAlignment="1">
      <alignment horizontal="center"/>
    </xf>
  </cellXfs>
  <cellStyles count="3">
    <cellStyle name="Normalny" xfId="0" builtinId="0"/>
    <cellStyle name="Normalny 2" xfId="1" xr:uid="{00000000-0005-0000-0000-000001000000}"/>
    <cellStyle name="Normalny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37D585-D334-4A47-9340-98BEC0BE7E29}">
  <dimension ref="A1:M77"/>
  <sheetViews>
    <sheetView tabSelected="1" showWhiteSpace="0" topLeftCell="A22" zoomScaleNormal="100" workbookViewId="0">
      <selection activeCell="I55" sqref="I55"/>
    </sheetView>
  </sheetViews>
  <sheetFormatPr defaultColWidth="8.85546875" defaultRowHeight="14.25" customHeight="1" x14ac:dyDescent="0.2"/>
  <cols>
    <col min="1" max="1" width="4.7109375" style="1" customWidth="1"/>
    <col min="2" max="2" width="34.140625" style="12" customWidth="1"/>
    <col min="3" max="3" width="11.140625" style="1" customWidth="1"/>
    <col min="4" max="4" width="11.42578125" style="1" customWidth="1"/>
    <col min="5" max="5" width="17.42578125" style="1" customWidth="1"/>
    <col min="6" max="6" width="16.28515625" style="1" customWidth="1"/>
    <col min="7" max="7" width="15.42578125" style="1" customWidth="1"/>
    <col min="8" max="8" width="13.140625" style="1" customWidth="1"/>
    <col min="9" max="9" width="13.5703125" style="1" customWidth="1"/>
    <col min="10" max="10" width="13.85546875" style="23" customWidth="1"/>
    <col min="11" max="11" width="13.28515625" style="23" customWidth="1"/>
    <col min="12" max="12" width="16" style="23" customWidth="1"/>
    <col min="13" max="13" width="17.85546875" style="1" customWidth="1"/>
    <col min="14" max="246" width="8.85546875" style="1" customWidth="1"/>
    <col min="247" max="16384" width="8.85546875" style="1"/>
  </cols>
  <sheetData>
    <row r="1" spans="1:13" ht="13.7" customHeight="1" x14ac:dyDescent="0.2">
      <c r="A1" s="7"/>
      <c r="B1" s="5"/>
      <c r="D1" s="3"/>
      <c r="E1" s="3"/>
      <c r="F1" s="3"/>
      <c r="G1" s="3"/>
      <c r="H1" s="3"/>
      <c r="I1" s="3"/>
      <c r="M1" s="3"/>
    </row>
    <row r="2" spans="1:13" ht="20.25" customHeight="1" x14ac:dyDescent="0.2">
      <c r="A2" s="7"/>
      <c r="B2" s="2" t="s">
        <v>0</v>
      </c>
      <c r="C2" s="48" t="s">
        <v>13</v>
      </c>
      <c r="D2" s="49"/>
      <c r="E2" s="49"/>
      <c r="F2" s="49"/>
      <c r="G2" s="49"/>
      <c r="H2" s="49"/>
      <c r="I2" s="49"/>
      <c r="J2" s="49"/>
      <c r="K2" s="50"/>
      <c r="L2" s="4"/>
      <c r="M2" s="4"/>
    </row>
    <row r="3" spans="1:13" ht="10.5" customHeight="1" x14ac:dyDescent="0.2">
      <c r="A3" s="14"/>
      <c r="B3" s="15"/>
      <c r="C3" s="6"/>
      <c r="D3" s="6"/>
      <c r="E3" s="6"/>
      <c r="F3" s="6"/>
      <c r="G3" s="6"/>
      <c r="H3" s="6"/>
      <c r="I3" s="6"/>
      <c r="J3" s="24"/>
      <c r="K3" s="24"/>
      <c r="L3" s="24"/>
      <c r="M3" s="6"/>
    </row>
    <row r="4" spans="1:13" ht="51" x14ac:dyDescent="0.2">
      <c r="A4" s="16" t="s">
        <v>1</v>
      </c>
      <c r="B4" s="17" t="s">
        <v>9</v>
      </c>
      <c r="C4" s="17" t="s">
        <v>72</v>
      </c>
      <c r="D4" s="16" t="s">
        <v>2</v>
      </c>
      <c r="E4" s="17" t="s">
        <v>74</v>
      </c>
      <c r="F4" s="17" t="s">
        <v>53</v>
      </c>
      <c r="G4" s="17" t="s">
        <v>73</v>
      </c>
      <c r="H4" s="16" t="s">
        <v>3</v>
      </c>
      <c r="I4" s="16" t="s">
        <v>4</v>
      </c>
      <c r="J4" s="17" t="s">
        <v>5</v>
      </c>
      <c r="K4" s="16" t="s">
        <v>6</v>
      </c>
      <c r="L4" s="17" t="s">
        <v>7</v>
      </c>
      <c r="M4" s="17" t="s">
        <v>8</v>
      </c>
    </row>
    <row r="5" spans="1:13" ht="12.75" x14ac:dyDescent="0.2">
      <c r="A5" s="8">
        <v>1</v>
      </c>
      <c r="B5" s="28" t="s">
        <v>14</v>
      </c>
      <c r="C5" s="9">
        <v>800</v>
      </c>
      <c r="D5" s="10" t="s">
        <v>51</v>
      </c>
      <c r="E5" s="10"/>
      <c r="F5" s="10"/>
      <c r="G5" s="10"/>
      <c r="H5" s="11"/>
      <c r="I5" s="11"/>
      <c r="J5" s="25">
        <f>G5*H5</f>
        <v>0</v>
      </c>
      <c r="K5" s="27">
        <f>L5-J5</f>
        <v>0</v>
      </c>
      <c r="L5" s="25">
        <f>I5*G5</f>
        <v>0</v>
      </c>
      <c r="M5" s="18"/>
    </row>
    <row r="6" spans="1:13" ht="12.75" x14ac:dyDescent="0.2">
      <c r="A6" s="8">
        <f>A5+1</f>
        <v>2</v>
      </c>
      <c r="B6" s="28" t="s">
        <v>15</v>
      </c>
      <c r="C6" s="9">
        <v>1600</v>
      </c>
      <c r="D6" s="10" t="s">
        <v>51</v>
      </c>
      <c r="E6" s="10"/>
      <c r="F6" s="10"/>
      <c r="G6" s="10"/>
      <c r="H6" s="11"/>
      <c r="I6" s="11"/>
      <c r="J6" s="25">
        <f>G6*H6</f>
        <v>0</v>
      </c>
      <c r="K6" s="27">
        <f t="shared" ref="K6:K44" si="0">L6-J6</f>
        <v>0</v>
      </c>
      <c r="L6" s="25">
        <f t="shared" ref="L6:L44" si="1">I6*G6</f>
        <v>0</v>
      </c>
      <c r="M6" s="18"/>
    </row>
    <row r="7" spans="1:13" ht="12.75" x14ac:dyDescent="0.2">
      <c r="A7" s="8">
        <f t="shared" ref="A7:A62" si="2">A6+1</f>
        <v>3</v>
      </c>
      <c r="B7" s="28" t="s">
        <v>16</v>
      </c>
      <c r="C7" s="9">
        <v>1200</v>
      </c>
      <c r="D7" s="10" t="s">
        <v>51</v>
      </c>
      <c r="E7" s="10"/>
      <c r="F7" s="10"/>
      <c r="G7" s="10"/>
      <c r="H7" s="11"/>
      <c r="I7" s="11"/>
      <c r="J7" s="25">
        <f t="shared" ref="J7:J44" si="3">G7*H7</f>
        <v>0</v>
      </c>
      <c r="K7" s="27">
        <f t="shared" si="0"/>
        <v>0</v>
      </c>
      <c r="L7" s="25">
        <f t="shared" si="1"/>
        <v>0</v>
      </c>
      <c r="M7" s="18"/>
    </row>
    <row r="8" spans="1:13" ht="12.75" x14ac:dyDescent="0.2">
      <c r="A8" s="8">
        <f t="shared" si="2"/>
        <v>4</v>
      </c>
      <c r="B8" s="28" t="s">
        <v>17</v>
      </c>
      <c r="C8" s="13">
        <v>1200</v>
      </c>
      <c r="D8" s="10" t="s">
        <v>51</v>
      </c>
      <c r="E8" s="10"/>
      <c r="F8" s="10"/>
      <c r="G8" s="10"/>
      <c r="H8" s="11"/>
      <c r="I8" s="11"/>
      <c r="J8" s="25">
        <f t="shared" si="3"/>
        <v>0</v>
      </c>
      <c r="K8" s="27">
        <f t="shared" si="0"/>
        <v>0</v>
      </c>
      <c r="L8" s="25">
        <f t="shared" si="1"/>
        <v>0</v>
      </c>
      <c r="M8" s="18"/>
    </row>
    <row r="9" spans="1:13" ht="12.75" x14ac:dyDescent="0.2">
      <c r="A9" s="8">
        <f t="shared" si="2"/>
        <v>5</v>
      </c>
      <c r="B9" s="28" t="s">
        <v>18</v>
      </c>
      <c r="C9" s="13">
        <v>800</v>
      </c>
      <c r="D9" s="10" t="s">
        <v>51</v>
      </c>
      <c r="E9" s="10"/>
      <c r="F9" s="10"/>
      <c r="G9" s="10"/>
      <c r="H9" s="11"/>
      <c r="I9" s="11"/>
      <c r="J9" s="25">
        <f t="shared" si="3"/>
        <v>0</v>
      </c>
      <c r="K9" s="27">
        <f t="shared" si="0"/>
        <v>0</v>
      </c>
      <c r="L9" s="25">
        <f t="shared" si="1"/>
        <v>0</v>
      </c>
      <c r="M9" s="18"/>
    </row>
    <row r="10" spans="1:13" ht="12.75" x14ac:dyDescent="0.2">
      <c r="A10" s="8">
        <f t="shared" si="2"/>
        <v>6</v>
      </c>
      <c r="B10" s="28" t="s">
        <v>19</v>
      </c>
      <c r="C10" s="13">
        <v>1600</v>
      </c>
      <c r="D10" s="10" t="s">
        <v>51</v>
      </c>
      <c r="E10" s="10"/>
      <c r="F10" s="10"/>
      <c r="G10" s="10"/>
      <c r="H10" s="11"/>
      <c r="I10" s="11"/>
      <c r="J10" s="25">
        <f t="shared" si="3"/>
        <v>0</v>
      </c>
      <c r="K10" s="27">
        <f t="shared" si="0"/>
        <v>0</v>
      </c>
      <c r="L10" s="25">
        <f t="shared" si="1"/>
        <v>0</v>
      </c>
      <c r="M10" s="18"/>
    </row>
    <row r="11" spans="1:13" ht="12.75" x14ac:dyDescent="0.2">
      <c r="A11" s="8">
        <f t="shared" si="2"/>
        <v>7</v>
      </c>
      <c r="B11" s="28" t="s">
        <v>20</v>
      </c>
      <c r="C11" s="13">
        <v>800</v>
      </c>
      <c r="D11" s="10" t="s">
        <v>51</v>
      </c>
      <c r="E11" s="10"/>
      <c r="F11" s="10"/>
      <c r="G11" s="10"/>
      <c r="H11" s="11"/>
      <c r="I11" s="11"/>
      <c r="J11" s="25">
        <f t="shared" si="3"/>
        <v>0</v>
      </c>
      <c r="K11" s="27">
        <f t="shared" si="0"/>
        <v>0</v>
      </c>
      <c r="L11" s="25">
        <f t="shared" si="1"/>
        <v>0</v>
      </c>
      <c r="M11" s="18"/>
    </row>
    <row r="12" spans="1:13" ht="12.75" x14ac:dyDescent="0.2">
      <c r="A12" s="8">
        <f t="shared" si="2"/>
        <v>8</v>
      </c>
      <c r="B12" s="28" t="s">
        <v>21</v>
      </c>
      <c r="C12" s="13">
        <v>2800</v>
      </c>
      <c r="D12" s="10" t="s">
        <v>51</v>
      </c>
      <c r="E12" s="10"/>
      <c r="F12" s="10"/>
      <c r="G12" s="10"/>
      <c r="H12" s="11"/>
      <c r="I12" s="11"/>
      <c r="J12" s="25">
        <f t="shared" si="3"/>
        <v>0</v>
      </c>
      <c r="K12" s="27">
        <f t="shared" si="0"/>
        <v>0</v>
      </c>
      <c r="L12" s="25">
        <f t="shared" si="1"/>
        <v>0</v>
      </c>
      <c r="M12" s="18"/>
    </row>
    <row r="13" spans="1:13" ht="12.75" x14ac:dyDescent="0.2">
      <c r="A13" s="8">
        <f t="shared" si="2"/>
        <v>9</v>
      </c>
      <c r="B13" s="28" t="s">
        <v>22</v>
      </c>
      <c r="C13" s="13">
        <v>800</v>
      </c>
      <c r="D13" s="10" t="s">
        <v>51</v>
      </c>
      <c r="E13" s="10"/>
      <c r="F13" s="10"/>
      <c r="G13" s="10"/>
      <c r="H13" s="11"/>
      <c r="I13" s="11"/>
      <c r="J13" s="25">
        <f t="shared" si="3"/>
        <v>0</v>
      </c>
      <c r="K13" s="27">
        <f t="shared" si="0"/>
        <v>0</v>
      </c>
      <c r="L13" s="25">
        <f t="shared" si="1"/>
        <v>0</v>
      </c>
      <c r="M13" s="18"/>
    </row>
    <row r="14" spans="1:13" ht="12.75" x14ac:dyDescent="0.2">
      <c r="A14" s="8">
        <f t="shared" si="2"/>
        <v>10</v>
      </c>
      <c r="B14" s="28" t="s">
        <v>23</v>
      </c>
      <c r="C14" s="13">
        <v>1200</v>
      </c>
      <c r="D14" s="10" t="s">
        <v>51</v>
      </c>
      <c r="E14" s="10"/>
      <c r="F14" s="10"/>
      <c r="G14" s="10"/>
      <c r="H14" s="11"/>
      <c r="I14" s="11"/>
      <c r="J14" s="25">
        <f t="shared" si="3"/>
        <v>0</v>
      </c>
      <c r="K14" s="27">
        <f t="shared" si="0"/>
        <v>0</v>
      </c>
      <c r="L14" s="25">
        <f t="shared" si="1"/>
        <v>0</v>
      </c>
      <c r="M14" s="18"/>
    </row>
    <row r="15" spans="1:13" ht="12.75" x14ac:dyDescent="0.2">
      <c r="A15" s="8">
        <f t="shared" si="2"/>
        <v>11</v>
      </c>
      <c r="B15" s="28" t="s">
        <v>24</v>
      </c>
      <c r="C15" s="13">
        <v>1200</v>
      </c>
      <c r="D15" s="10" t="s">
        <v>51</v>
      </c>
      <c r="E15" s="10"/>
      <c r="F15" s="10"/>
      <c r="G15" s="10"/>
      <c r="H15" s="11"/>
      <c r="I15" s="11"/>
      <c r="J15" s="25">
        <f t="shared" si="3"/>
        <v>0</v>
      </c>
      <c r="K15" s="27">
        <f t="shared" si="0"/>
        <v>0</v>
      </c>
      <c r="L15" s="25">
        <f t="shared" si="1"/>
        <v>0</v>
      </c>
      <c r="M15" s="18"/>
    </row>
    <row r="16" spans="1:13" ht="12.75" x14ac:dyDescent="0.2">
      <c r="A16" s="8">
        <f t="shared" si="2"/>
        <v>12</v>
      </c>
      <c r="B16" s="28" t="s">
        <v>25</v>
      </c>
      <c r="C16" s="13">
        <v>2400</v>
      </c>
      <c r="D16" s="10" t="s">
        <v>51</v>
      </c>
      <c r="E16" s="10"/>
      <c r="F16" s="10"/>
      <c r="G16" s="10"/>
      <c r="H16" s="11"/>
      <c r="I16" s="11"/>
      <c r="J16" s="25">
        <f t="shared" si="3"/>
        <v>0</v>
      </c>
      <c r="K16" s="27">
        <f t="shared" si="0"/>
        <v>0</v>
      </c>
      <c r="L16" s="25">
        <f t="shared" si="1"/>
        <v>0</v>
      </c>
      <c r="M16" s="18"/>
    </row>
    <row r="17" spans="1:13" ht="12.75" x14ac:dyDescent="0.2">
      <c r="A17" s="8">
        <f t="shared" si="2"/>
        <v>13</v>
      </c>
      <c r="B17" s="28" t="s">
        <v>26</v>
      </c>
      <c r="C17" s="13">
        <v>2800</v>
      </c>
      <c r="D17" s="10" t="s">
        <v>51</v>
      </c>
      <c r="E17" s="10"/>
      <c r="F17" s="10"/>
      <c r="G17" s="10"/>
      <c r="H17" s="11"/>
      <c r="I17" s="11"/>
      <c r="J17" s="25">
        <f t="shared" si="3"/>
        <v>0</v>
      </c>
      <c r="K17" s="27">
        <f t="shared" si="0"/>
        <v>0</v>
      </c>
      <c r="L17" s="25">
        <f t="shared" si="1"/>
        <v>0</v>
      </c>
      <c r="M17" s="18"/>
    </row>
    <row r="18" spans="1:13" ht="12.75" x14ac:dyDescent="0.2">
      <c r="A18" s="8">
        <f t="shared" si="2"/>
        <v>14</v>
      </c>
      <c r="B18" s="28" t="s">
        <v>27</v>
      </c>
      <c r="C18" s="13">
        <v>1600</v>
      </c>
      <c r="D18" s="10" t="s">
        <v>51</v>
      </c>
      <c r="E18" s="10"/>
      <c r="F18" s="10"/>
      <c r="G18" s="10"/>
      <c r="H18" s="11"/>
      <c r="I18" s="11"/>
      <c r="J18" s="25">
        <f t="shared" si="3"/>
        <v>0</v>
      </c>
      <c r="K18" s="27">
        <f t="shared" si="0"/>
        <v>0</v>
      </c>
      <c r="L18" s="25">
        <f t="shared" si="1"/>
        <v>0</v>
      </c>
      <c r="M18" s="18"/>
    </row>
    <row r="19" spans="1:13" ht="12.75" x14ac:dyDescent="0.2">
      <c r="A19" s="8">
        <f t="shared" si="2"/>
        <v>15</v>
      </c>
      <c r="B19" s="28" t="s">
        <v>28</v>
      </c>
      <c r="C19" s="13">
        <v>800</v>
      </c>
      <c r="D19" s="10" t="s">
        <v>51</v>
      </c>
      <c r="E19" s="10"/>
      <c r="F19" s="10"/>
      <c r="G19" s="10"/>
      <c r="H19" s="11"/>
      <c r="I19" s="11"/>
      <c r="J19" s="25">
        <f t="shared" si="3"/>
        <v>0</v>
      </c>
      <c r="K19" s="27">
        <f t="shared" si="0"/>
        <v>0</v>
      </c>
      <c r="L19" s="25">
        <f t="shared" si="1"/>
        <v>0</v>
      </c>
      <c r="M19" s="18"/>
    </row>
    <row r="20" spans="1:13" ht="12.75" x14ac:dyDescent="0.2">
      <c r="A20" s="8">
        <f t="shared" si="2"/>
        <v>16</v>
      </c>
      <c r="B20" s="28" t="s">
        <v>29</v>
      </c>
      <c r="C20" s="13">
        <v>2000</v>
      </c>
      <c r="D20" s="10" t="s">
        <v>51</v>
      </c>
      <c r="E20" s="10"/>
      <c r="F20" s="10"/>
      <c r="G20" s="10"/>
      <c r="H20" s="11"/>
      <c r="I20" s="11"/>
      <c r="J20" s="25">
        <f t="shared" si="3"/>
        <v>0</v>
      </c>
      <c r="K20" s="27">
        <f t="shared" si="0"/>
        <v>0</v>
      </c>
      <c r="L20" s="25">
        <f t="shared" si="1"/>
        <v>0</v>
      </c>
      <c r="M20" s="18"/>
    </row>
    <row r="21" spans="1:13" ht="12.75" x14ac:dyDescent="0.2">
      <c r="A21" s="8">
        <f t="shared" si="2"/>
        <v>17</v>
      </c>
      <c r="B21" s="28" t="s">
        <v>30</v>
      </c>
      <c r="C21" s="13">
        <v>1600</v>
      </c>
      <c r="D21" s="10" t="s">
        <v>51</v>
      </c>
      <c r="E21" s="10"/>
      <c r="F21" s="10"/>
      <c r="G21" s="10"/>
      <c r="H21" s="11"/>
      <c r="I21" s="11"/>
      <c r="J21" s="25">
        <f t="shared" si="3"/>
        <v>0</v>
      </c>
      <c r="K21" s="27">
        <f t="shared" si="0"/>
        <v>0</v>
      </c>
      <c r="L21" s="25">
        <f t="shared" si="1"/>
        <v>0</v>
      </c>
      <c r="M21" s="18"/>
    </row>
    <row r="22" spans="1:13" ht="12.75" x14ac:dyDescent="0.2">
      <c r="A22" s="8">
        <f t="shared" si="2"/>
        <v>18</v>
      </c>
      <c r="B22" s="28" t="s">
        <v>31</v>
      </c>
      <c r="C22" s="13">
        <v>800</v>
      </c>
      <c r="D22" s="10" t="s">
        <v>51</v>
      </c>
      <c r="E22" s="10"/>
      <c r="F22" s="10"/>
      <c r="G22" s="10"/>
      <c r="H22" s="11"/>
      <c r="I22" s="11"/>
      <c r="J22" s="25">
        <f t="shared" si="3"/>
        <v>0</v>
      </c>
      <c r="K22" s="27">
        <f t="shared" si="0"/>
        <v>0</v>
      </c>
      <c r="L22" s="25">
        <f t="shared" si="1"/>
        <v>0</v>
      </c>
      <c r="M22" s="18"/>
    </row>
    <row r="23" spans="1:13" ht="12.75" x14ac:dyDescent="0.2">
      <c r="A23" s="8">
        <f t="shared" si="2"/>
        <v>19</v>
      </c>
      <c r="B23" s="28" t="s">
        <v>32</v>
      </c>
      <c r="C23" s="13">
        <v>8700</v>
      </c>
      <c r="D23" s="10" t="s">
        <v>51</v>
      </c>
      <c r="E23" s="10"/>
      <c r="F23" s="10"/>
      <c r="G23" s="10"/>
      <c r="H23" s="11"/>
      <c r="I23" s="11"/>
      <c r="J23" s="25">
        <f t="shared" si="3"/>
        <v>0</v>
      </c>
      <c r="K23" s="27">
        <f t="shared" si="0"/>
        <v>0</v>
      </c>
      <c r="L23" s="25">
        <f t="shared" si="1"/>
        <v>0</v>
      </c>
      <c r="M23" s="18"/>
    </row>
    <row r="24" spans="1:13" ht="12.75" x14ac:dyDescent="0.2">
      <c r="A24" s="8">
        <f t="shared" si="2"/>
        <v>20</v>
      </c>
      <c r="B24" s="28" t="s">
        <v>33</v>
      </c>
      <c r="C24" s="13">
        <v>8700</v>
      </c>
      <c r="D24" s="10" t="s">
        <v>51</v>
      </c>
      <c r="E24" s="10"/>
      <c r="F24" s="10"/>
      <c r="G24" s="10"/>
      <c r="H24" s="11"/>
      <c r="I24" s="11"/>
      <c r="J24" s="25">
        <f t="shared" si="3"/>
        <v>0</v>
      </c>
      <c r="K24" s="27">
        <f t="shared" si="0"/>
        <v>0</v>
      </c>
      <c r="L24" s="25">
        <f t="shared" si="1"/>
        <v>0</v>
      </c>
      <c r="M24" s="18"/>
    </row>
    <row r="25" spans="1:13" ht="12.75" x14ac:dyDescent="0.2">
      <c r="A25" s="8">
        <f t="shared" si="2"/>
        <v>21</v>
      </c>
      <c r="B25" s="28" t="s">
        <v>34</v>
      </c>
      <c r="C25" s="30">
        <v>10400</v>
      </c>
      <c r="D25" s="10" t="s">
        <v>51</v>
      </c>
      <c r="E25" s="10"/>
      <c r="F25" s="10"/>
      <c r="G25" s="10"/>
      <c r="H25" s="21"/>
      <c r="I25" s="21"/>
      <c r="J25" s="25">
        <f t="shared" si="3"/>
        <v>0</v>
      </c>
      <c r="K25" s="27">
        <f t="shared" si="0"/>
        <v>0</v>
      </c>
      <c r="L25" s="25">
        <f t="shared" si="1"/>
        <v>0</v>
      </c>
      <c r="M25" s="19"/>
    </row>
    <row r="26" spans="1:13" ht="12.75" x14ac:dyDescent="0.2">
      <c r="A26" s="8">
        <f t="shared" si="2"/>
        <v>22</v>
      </c>
      <c r="B26" s="28" t="s">
        <v>35</v>
      </c>
      <c r="C26" s="30">
        <v>800</v>
      </c>
      <c r="D26" s="10" t="s">
        <v>51</v>
      </c>
      <c r="E26" s="10"/>
      <c r="F26" s="10"/>
      <c r="G26" s="10"/>
      <c r="H26" s="21"/>
      <c r="I26" s="21"/>
      <c r="J26" s="25">
        <f t="shared" si="3"/>
        <v>0</v>
      </c>
      <c r="K26" s="27">
        <f t="shared" si="0"/>
        <v>0</v>
      </c>
      <c r="L26" s="25">
        <f t="shared" si="1"/>
        <v>0</v>
      </c>
      <c r="M26" s="19"/>
    </row>
    <row r="27" spans="1:13" ht="12.75" x14ac:dyDescent="0.2">
      <c r="A27" s="8">
        <f t="shared" si="2"/>
        <v>23</v>
      </c>
      <c r="B27" s="28" t="s">
        <v>36</v>
      </c>
      <c r="C27" s="30">
        <v>800</v>
      </c>
      <c r="D27" s="10" t="s">
        <v>51</v>
      </c>
      <c r="E27" s="10"/>
      <c r="F27" s="10"/>
      <c r="G27" s="10"/>
      <c r="H27" s="21"/>
      <c r="I27" s="21"/>
      <c r="J27" s="25">
        <f t="shared" si="3"/>
        <v>0</v>
      </c>
      <c r="K27" s="27">
        <f t="shared" si="0"/>
        <v>0</v>
      </c>
      <c r="L27" s="25">
        <f t="shared" si="1"/>
        <v>0</v>
      </c>
      <c r="M27" s="19"/>
    </row>
    <row r="28" spans="1:13" ht="12.75" x14ac:dyDescent="0.2">
      <c r="A28" s="8">
        <f t="shared" si="2"/>
        <v>24</v>
      </c>
      <c r="B28" s="28" t="s">
        <v>37</v>
      </c>
      <c r="C28" s="30">
        <v>800</v>
      </c>
      <c r="D28" s="10" t="s">
        <v>51</v>
      </c>
      <c r="E28" s="10"/>
      <c r="F28" s="10"/>
      <c r="G28" s="10"/>
      <c r="H28" s="21"/>
      <c r="I28" s="21"/>
      <c r="J28" s="25">
        <f t="shared" si="3"/>
        <v>0</v>
      </c>
      <c r="K28" s="27">
        <f t="shared" si="0"/>
        <v>0</v>
      </c>
      <c r="L28" s="25">
        <f t="shared" si="1"/>
        <v>0</v>
      </c>
      <c r="M28" s="19"/>
    </row>
    <row r="29" spans="1:13" ht="12.75" x14ac:dyDescent="0.2">
      <c r="A29" s="8">
        <f t="shared" si="2"/>
        <v>25</v>
      </c>
      <c r="B29" s="28" t="s">
        <v>38</v>
      </c>
      <c r="C29" s="30">
        <v>1200</v>
      </c>
      <c r="D29" s="10" t="s">
        <v>51</v>
      </c>
      <c r="E29" s="10"/>
      <c r="F29" s="10"/>
      <c r="G29" s="10"/>
      <c r="H29" s="21"/>
      <c r="I29" s="21"/>
      <c r="J29" s="25">
        <f t="shared" si="3"/>
        <v>0</v>
      </c>
      <c r="K29" s="27">
        <f t="shared" si="0"/>
        <v>0</v>
      </c>
      <c r="L29" s="25">
        <f t="shared" si="1"/>
        <v>0</v>
      </c>
      <c r="M29" s="19"/>
    </row>
    <row r="30" spans="1:13" ht="14.25" customHeight="1" x14ac:dyDescent="0.2">
      <c r="A30" s="8">
        <f t="shared" si="2"/>
        <v>26</v>
      </c>
      <c r="B30" s="28" t="s">
        <v>68</v>
      </c>
      <c r="C30" s="30">
        <v>200</v>
      </c>
      <c r="D30" s="10" t="s">
        <v>51</v>
      </c>
      <c r="E30" s="10"/>
      <c r="F30" s="10"/>
      <c r="G30" s="10"/>
      <c r="H30" s="21"/>
      <c r="I30" s="21"/>
      <c r="J30" s="25">
        <f t="shared" si="3"/>
        <v>0</v>
      </c>
      <c r="K30" s="27">
        <f t="shared" si="0"/>
        <v>0</v>
      </c>
      <c r="L30" s="25">
        <f t="shared" si="1"/>
        <v>0</v>
      </c>
      <c r="M30" s="19"/>
    </row>
    <row r="31" spans="1:13" ht="14.25" customHeight="1" x14ac:dyDescent="0.2">
      <c r="A31" s="8">
        <f t="shared" si="2"/>
        <v>27</v>
      </c>
      <c r="B31" s="28" t="s">
        <v>39</v>
      </c>
      <c r="C31" s="30">
        <v>28000</v>
      </c>
      <c r="D31" s="10" t="s">
        <v>51</v>
      </c>
      <c r="E31" s="10"/>
      <c r="F31" s="10"/>
      <c r="G31" s="10"/>
      <c r="H31" s="21"/>
      <c r="I31" s="21"/>
      <c r="J31" s="25">
        <f t="shared" si="3"/>
        <v>0</v>
      </c>
      <c r="K31" s="27">
        <f t="shared" si="0"/>
        <v>0</v>
      </c>
      <c r="L31" s="25">
        <f t="shared" si="1"/>
        <v>0</v>
      </c>
      <c r="M31" s="19"/>
    </row>
    <row r="32" spans="1:13" ht="14.25" customHeight="1" x14ac:dyDescent="0.2">
      <c r="A32" s="8">
        <f t="shared" si="2"/>
        <v>28</v>
      </c>
      <c r="B32" s="28" t="s">
        <v>40</v>
      </c>
      <c r="C32" s="30">
        <v>1200</v>
      </c>
      <c r="D32" s="10" t="s">
        <v>51</v>
      </c>
      <c r="E32" s="10"/>
      <c r="F32" s="10"/>
      <c r="G32" s="10"/>
      <c r="H32" s="21"/>
      <c r="I32" s="21"/>
      <c r="J32" s="25">
        <f t="shared" si="3"/>
        <v>0</v>
      </c>
      <c r="K32" s="27">
        <f t="shared" si="0"/>
        <v>0</v>
      </c>
      <c r="L32" s="25">
        <f t="shared" si="1"/>
        <v>0</v>
      </c>
      <c r="M32" s="19"/>
    </row>
    <row r="33" spans="1:13" ht="14.25" customHeight="1" x14ac:dyDescent="0.2">
      <c r="A33" s="8">
        <f t="shared" si="2"/>
        <v>29</v>
      </c>
      <c r="B33" s="28" t="s">
        <v>41</v>
      </c>
      <c r="C33" s="30">
        <v>1600</v>
      </c>
      <c r="D33" s="10" t="s">
        <v>51</v>
      </c>
      <c r="E33" s="10"/>
      <c r="F33" s="10"/>
      <c r="G33" s="10"/>
      <c r="H33" s="21"/>
      <c r="I33" s="21"/>
      <c r="J33" s="25">
        <f t="shared" si="3"/>
        <v>0</v>
      </c>
      <c r="K33" s="27">
        <f t="shared" si="0"/>
        <v>0</v>
      </c>
      <c r="L33" s="25">
        <f t="shared" si="1"/>
        <v>0</v>
      </c>
      <c r="M33" s="19"/>
    </row>
    <row r="34" spans="1:13" ht="14.25" customHeight="1" x14ac:dyDescent="0.2">
      <c r="A34" s="8">
        <f t="shared" si="2"/>
        <v>30</v>
      </c>
      <c r="B34" s="28" t="s">
        <v>42</v>
      </c>
      <c r="C34" s="30">
        <v>1600</v>
      </c>
      <c r="D34" s="10" t="s">
        <v>51</v>
      </c>
      <c r="E34" s="10"/>
      <c r="F34" s="10"/>
      <c r="G34" s="10"/>
      <c r="H34" s="21"/>
      <c r="I34" s="21"/>
      <c r="J34" s="25">
        <f t="shared" si="3"/>
        <v>0</v>
      </c>
      <c r="K34" s="27">
        <f t="shared" si="0"/>
        <v>0</v>
      </c>
      <c r="L34" s="25">
        <f t="shared" si="1"/>
        <v>0</v>
      </c>
      <c r="M34" s="19"/>
    </row>
    <row r="35" spans="1:13" ht="14.25" customHeight="1" x14ac:dyDescent="0.2">
      <c r="A35" s="8">
        <f t="shared" si="2"/>
        <v>31</v>
      </c>
      <c r="B35" s="28" t="s">
        <v>43</v>
      </c>
      <c r="C35" s="30">
        <v>800</v>
      </c>
      <c r="D35" s="10" t="s">
        <v>51</v>
      </c>
      <c r="E35" s="10"/>
      <c r="F35" s="10"/>
      <c r="G35" s="10"/>
      <c r="H35" s="21"/>
      <c r="I35" s="21"/>
      <c r="J35" s="25">
        <f t="shared" si="3"/>
        <v>0</v>
      </c>
      <c r="K35" s="27">
        <f t="shared" si="0"/>
        <v>0</v>
      </c>
      <c r="L35" s="25">
        <f t="shared" si="1"/>
        <v>0</v>
      </c>
      <c r="M35" s="19"/>
    </row>
    <row r="36" spans="1:13" ht="14.25" customHeight="1" x14ac:dyDescent="0.2">
      <c r="A36" s="8">
        <f t="shared" si="2"/>
        <v>32</v>
      </c>
      <c r="B36" s="28" t="s">
        <v>44</v>
      </c>
      <c r="C36" s="30">
        <v>1600</v>
      </c>
      <c r="D36" s="10" t="s">
        <v>51</v>
      </c>
      <c r="E36" s="10"/>
      <c r="F36" s="10"/>
      <c r="G36" s="10"/>
      <c r="H36" s="21"/>
      <c r="I36" s="21"/>
      <c r="J36" s="25">
        <f t="shared" si="3"/>
        <v>0</v>
      </c>
      <c r="K36" s="27">
        <f t="shared" si="0"/>
        <v>0</v>
      </c>
      <c r="L36" s="25">
        <f t="shared" si="1"/>
        <v>0</v>
      </c>
      <c r="M36" s="19"/>
    </row>
    <row r="37" spans="1:13" ht="14.25" customHeight="1" x14ac:dyDescent="0.2">
      <c r="A37" s="8">
        <f t="shared" si="2"/>
        <v>33</v>
      </c>
      <c r="B37" s="28" t="s">
        <v>45</v>
      </c>
      <c r="C37" s="30">
        <v>3600</v>
      </c>
      <c r="D37" s="10" t="s">
        <v>51</v>
      </c>
      <c r="E37" s="10"/>
      <c r="F37" s="10"/>
      <c r="G37" s="10"/>
      <c r="H37" s="21"/>
      <c r="I37" s="21"/>
      <c r="J37" s="25">
        <f t="shared" si="3"/>
        <v>0</v>
      </c>
      <c r="K37" s="27">
        <f t="shared" si="0"/>
        <v>0</v>
      </c>
      <c r="L37" s="25">
        <f t="shared" si="1"/>
        <v>0</v>
      </c>
      <c r="M37" s="19"/>
    </row>
    <row r="38" spans="1:13" ht="14.25" customHeight="1" x14ac:dyDescent="0.2">
      <c r="A38" s="8">
        <f t="shared" si="2"/>
        <v>34</v>
      </c>
      <c r="B38" s="28" t="s">
        <v>46</v>
      </c>
      <c r="C38" s="30">
        <v>800</v>
      </c>
      <c r="D38" s="10" t="s">
        <v>51</v>
      </c>
      <c r="E38" s="10"/>
      <c r="F38" s="10"/>
      <c r="G38" s="10"/>
      <c r="H38" s="21"/>
      <c r="I38" s="21"/>
      <c r="J38" s="25">
        <f t="shared" si="3"/>
        <v>0</v>
      </c>
      <c r="K38" s="27">
        <f t="shared" si="0"/>
        <v>0</v>
      </c>
      <c r="L38" s="25">
        <f t="shared" si="1"/>
        <v>0</v>
      </c>
      <c r="M38" s="19"/>
    </row>
    <row r="39" spans="1:13" ht="14.25" customHeight="1" x14ac:dyDescent="0.2">
      <c r="A39" s="8">
        <f t="shared" si="2"/>
        <v>35</v>
      </c>
      <c r="B39" s="28" t="s">
        <v>47</v>
      </c>
      <c r="C39" s="30">
        <v>800</v>
      </c>
      <c r="D39" s="10" t="s">
        <v>51</v>
      </c>
      <c r="E39" s="10"/>
      <c r="F39" s="10"/>
      <c r="G39" s="10"/>
      <c r="H39" s="21"/>
      <c r="I39" s="21"/>
      <c r="J39" s="25">
        <f t="shared" si="3"/>
        <v>0</v>
      </c>
      <c r="K39" s="27">
        <f t="shared" si="0"/>
        <v>0</v>
      </c>
      <c r="L39" s="25">
        <f t="shared" si="1"/>
        <v>0</v>
      </c>
      <c r="M39" s="19"/>
    </row>
    <row r="40" spans="1:13" ht="14.25" customHeight="1" x14ac:dyDescent="0.2">
      <c r="A40" s="8">
        <f t="shared" si="2"/>
        <v>36</v>
      </c>
      <c r="B40" s="28" t="s">
        <v>48</v>
      </c>
      <c r="C40" s="30">
        <v>2800</v>
      </c>
      <c r="D40" s="10" t="s">
        <v>51</v>
      </c>
      <c r="E40" s="10"/>
      <c r="F40" s="10"/>
      <c r="G40" s="10"/>
      <c r="H40" s="21"/>
      <c r="I40" s="21"/>
      <c r="J40" s="25">
        <f t="shared" si="3"/>
        <v>0</v>
      </c>
      <c r="K40" s="27">
        <f t="shared" si="0"/>
        <v>0</v>
      </c>
      <c r="L40" s="25">
        <f t="shared" si="1"/>
        <v>0</v>
      </c>
      <c r="M40" s="19"/>
    </row>
    <row r="41" spans="1:13" ht="12.75" x14ac:dyDescent="0.2">
      <c r="A41" s="8">
        <f t="shared" si="2"/>
        <v>37</v>
      </c>
      <c r="B41" s="28" t="s">
        <v>49</v>
      </c>
      <c r="C41" s="30">
        <v>5400</v>
      </c>
      <c r="D41" s="10" t="s">
        <v>51</v>
      </c>
      <c r="E41" s="10"/>
      <c r="F41" s="10"/>
      <c r="G41" s="10"/>
      <c r="H41" s="21"/>
      <c r="I41" s="21"/>
      <c r="J41" s="25">
        <f t="shared" si="3"/>
        <v>0</v>
      </c>
      <c r="K41" s="27">
        <f t="shared" si="0"/>
        <v>0</v>
      </c>
      <c r="L41" s="25">
        <f t="shared" si="1"/>
        <v>0</v>
      </c>
      <c r="M41" s="19"/>
    </row>
    <row r="42" spans="1:13" ht="12.75" x14ac:dyDescent="0.2">
      <c r="A42" s="8">
        <f t="shared" si="2"/>
        <v>38</v>
      </c>
      <c r="B42" s="28" t="s">
        <v>50</v>
      </c>
      <c r="C42" s="30">
        <v>8000</v>
      </c>
      <c r="D42" s="10" t="s">
        <v>51</v>
      </c>
      <c r="E42" s="10"/>
      <c r="F42" s="10"/>
      <c r="G42" s="10"/>
      <c r="H42" s="21"/>
      <c r="I42" s="21"/>
      <c r="J42" s="25">
        <f t="shared" si="3"/>
        <v>0</v>
      </c>
      <c r="K42" s="27">
        <f t="shared" si="0"/>
        <v>0</v>
      </c>
      <c r="L42" s="25">
        <f t="shared" si="1"/>
        <v>0</v>
      </c>
      <c r="M42" s="19"/>
    </row>
    <row r="43" spans="1:13" ht="12.75" x14ac:dyDescent="0.2">
      <c r="A43" s="8">
        <f t="shared" si="2"/>
        <v>39</v>
      </c>
      <c r="B43" s="12" t="s">
        <v>69</v>
      </c>
      <c r="C43" s="30">
        <v>800</v>
      </c>
      <c r="D43" s="10" t="s">
        <v>51</v>
      </c>
      <c r="E43" s="10"/>
      <c r="F43" s="10"/>
      <c r="G43" s="10"/>
      <c r="H43" s="21"/>
      <c r="I43" s="21"/>
      <c r="J43" s="25">
        <f t="shared" si="3"/>
        <v>0</v>
      </c>
      <c r="K43" s="27">
        <f t="shared" si="0"/>
        <v>0</v>
      </c>
      <c r="L43" s="25">
        <f t="shared" si="1"/>
        <v>0</v>
      </c>
      <c r="M43" s="19"/>
    </row>
    <row r="44" spans="1:13" ht="12.75" x14ac:dyDescent="0.2">
      <c r="A44" s="8">
        <f t="shared" si="2"/>
        <v>40</v>
      </c>
      <c r="B44" s="28" t="s">
        <v>67</v>
      </c>
      <c r="C44" s="30">
        <v>1400</v>
      </c>
      <c r="D44" s="10" t="s">
        <v>51</v>
      </c>
      <c r="E44" s="10"/>
      <c r="F44" s="10"/>
      <c r="G44" s="10"/>
      <c r="H44" s="21"/>
      <c r="I44" s="21"/>
      <c r="J44" s="25">
        <f t="shared" si="3"/>
        <v>0</v>
      </c>
      <c r="K44" s="27">
        <f t="shared" si="0"/>
        <v>0</v>
      </c>
      <c r="L44" s="25">
        <f t="shared" si="1"/>
        <v>0</v>
      </c>
      <c r="M44" s="19"/>
    </row>
    <row r="45" spans="1:13" ht="12.75" x14ac:dyDescent="0.2">
      <c r="A45" s="32"/>
      <c r="B45" s="31" t="s">
        <v>12</v>
      </c>
      <c r="C45" s="29"/>
      <c r="D45" s="33"/>
      <c r="E45" s="33"/>
      <c r="F45" s="33"/>
      <c r="G45" s="33"/>
      <c r="H45" s="34"/>
      <c r="I45" s="34"/>
      <c r="J45" s="35">
        <f>SUM(J5:J44)</f>
        <v>0</v>
      </c>
      <c r="K45" s="26">
        <f>SUM(K5:K44)</f>
        <v>0</v>
      </c>
      <c r="L45" s="35">
        <f>SUM(L5:L44)</f>
        <v>0</v>
      </c>
      <c r="M45" s="36"/>
    </row>
    <row r="46" spans="1:13" s="42" customFormat="1" ht="51" x14ac:dyDescent="0.25">
      <c r="A46" s="37"/>
      <c r="B46" s="41" t="s">
        <v>54</v>
      </c>
      <c r="C46" s="17" t="s">
        <v>72</v>
      </c>
      <c r="D46" s="16" t="s">
        <v>2</v>
      </c>
      <c r="E46" s="17" t="s">
        <v>52</v>
      </c>
      <c r="F46" s="17" t="s">
        <v>75</v>
      </c>
      <c r="G46" s="17" t="s">
        <v>73</v>
      </c>
      <c r="H46" s="16" t="s">
        <v>3</v>
      </c>
      <c r="I46" s="16" t="s">
        <v>4</v>
      </c>
      <c r="J46" s="17" t="s">
        <v>5</v>
      </c>
      <c r="K46" s="16" t="s">
        <v>6</v>
      </c>
      <c r="L46" s="17" t="s">
        <v>7</v>
      </c>
      <c r="M46" s="17" t="s">
        <v>8</v>
      </c>
    </row>
    <row r="47" spans="1:13" ht="12.75" x14ac:dyDescent="0.2">
      <c r="A47" s="8">
        <f>A44+1</f>
        <v>41</v>
      </c>
      <c r="B47" s="28"/>
      <c r="C47" s="20" t="s">
        <v>55</v>
      </c>
      <c r="D47" s="10" t="s">
        <v>10</v>
      </c>
      <c r="E47" s="10"/>
      <c r="F47" s="10"/>
      <c r="G47" s="10"/>
      <c r="H47" s="21"/>
      <c r="I47" s="21"/>
      <c r="J47" s="25">
        <f t="shared" ref="J47:J53" si="4">H47*G47</f>
        <v>0</v>
      </c>
      <c r="K47" s="27">
        <f>L47-J47</f>
        <v>0</v>
      </c>
      <c r="L47" s="25">
        <f>I47*G47</f>
        <v>0</v>
      </c>
      <c r="M47" s="19"/>
    </row>
    <row r="48" spans="1:13" ht="12.75" x14ac:dyDescent="0.2">
      <c r="A48" s="8">
        <f t="shared" si="2"/>
        <v>42</v>
      </c>
      <c r="B48" s="28"/>
      <c r="C48" s="20" t="s">
        <v>55</v>
      </c>
      <c r="D48" s="10" t="s">
        <v>10</v>
      </c>
      <c r="E48" s="10"/>
      <c r="F48" s="10"/>
      <c r="G48" s="10"/>
      <c r="H48" s="21"/>
      <c r="I48" s="21"/>
      <c r="J48" s="25">
        <f t="shared" si="4"/>
        <v>0</v>
      </c>
      <c r="K48" s="27">
        <f t="shared" ref="K48:K53" si="5">L48-J48</f>
        <v>0</v>
      </c>
      <c r="L48" s="25">
        <f t="shared" ref="L48:L53" si="6">I48*G48</f>
        <v>0</v>
      </c>
      <c r="M48" s="19"/>
    </row>
    <row r="49" spans="1:13" ht="12.75" x14ac:dyDescent="0.2">
      <c r="A49" s="8">
        <f t="shared" si="2"/>
        <v>43</v>
      </c>
      <c r="B49" s="28"/>
      <c r="C49" s="20" t="s">
        <v>55</v>
      </c>
      <c r="D49" s="10" t="s">
        <v>10</v>
      </c>
      <c r="E49" s="10"/>
      <c r="F49" s="10"/>
      <c r="G49" s="10"/>
      <c r="H49" s="21"/>
      <c r="I49" s="21"/>
      <c r="J49" s="25">
        <f t="shared" si="4"/>
        <v>0</v>
      </c>
      <c r="K49" s="27">
        <f t="shared" si="5"/>
        <v>0</v>
      </c>
      <c r="L49" s="25">
        <f t="shared" si="6"/>
        <v>0</v>
      </c>
      <c r="M49" s="19"/>
    </row>
    <row r="50" spans="1:13" ht="12.75" x14ac:dyDescent="0.2">
      <c r="A50" s="8">
        <f t="shared" si="2"/>
        <v>44</v>
      </c>
      <c r="B50" s="28"/>
      <c r="C50" s="20" t="s">
        <v>55</v>
      </c>
      <c r="D50" s="10" t="s">
        <v>10</v>
      </c>
      <c r="E50" s="10"/>
      <c r="F50" s="10"/>
      <c r="G50" s="10"/>
      <c r="H50" s="21"/>
      <c r="I50" s="21"/>
      <c r="J50" s="25">
        <f t="shared" si="4"/>
        <v>0</v>
      </c>
      <c r="K50" s="27">
        <f t="shared" si="5"/>
        <v>0</v>
      </c>
      <c r="L50" s="25">
        <f t="shared" si="6"/>
        <v>0</v>
      </c>
      <c r="M50" s="19"/>
    </row>
    <row r="51" spans="1:13" ht="12.75" x14ac:dyDescent="0.2">
      <c r="A51" s="8">
        <f t="shared" si="2"/>
        <v>45</v>
      </c>
      <c r="B51" s="28"/>
      <c r="C51" s="20" t="s">
        <v>55</v>
      </c>
      <c r="D51" s="10" t="s">
        <v>10</v>
      </c>
      <c r="E51" s="10"/>
      <c r="F51" s="10"/>
      <c r="G51" s="10"/>
      <c r="H51" s="21"/>
      <c r="I51" s="21"/>
      <c r="J51" s="25">
        <f t="shared" si="4"/>
        <v>0</v>
      </c>
      <c r="K51" s="27">
        <f t="shared" si="5"/>
        <v>0</v>
      </c>
      <c r="L51" s="25">
        <f t="shared" si="6"/>
        <v>0</v>
      </c>
      <c r="M51" s="19"/>
    </row>
    <row r="52" spans="1:13" ht="12.75" x14ac:dyDescent="0.2">
      <c r="A52" s="8">
        <f t="shared" si="2"/>
        <v>46</v>
      </c>
      <c r="B52" s="28"/>
      <c r="C52" s="20" t="s">
        <v>55</v>
      </c>
      <c r="D52" s="10" t="s">
        <v>10</v>
      </c>
      <c r="E52" s="10"/>
      <c r="F52" s="10"/>
      <c r="G52" s="10"/>
      <c r="H52" s="21"/>
      <c r="I52" s="21"/>
      <c r="J52" s="25">
        <f t="shared" si="4"/>
        <v>0</v>
      </c>
      <c r="K52" s="27">
        <f t="shared" si="5"/>
        <v>0</v>
      </c>
      <c r="L52" s="25">
        <f t="shared" si="6"/>
        <v>0</v>
      </c>
      <c r="M52" s="19"/>
    </row>
    <row r="53" spans="1:13" ht="12.75" x14ac:dyDescent="0.2">
      <c r="A53" s="8">
        <f t="shared" si="2"/>
        <v>47</v>
      </c>
      <c r="B53" s="28"/>
      <c r="C53" s="20" t="s">
        <v>55</v>
      </c>
      <c r="D53" s="10" t="s">
        <v>10</v>
      </c>
      <c r="E53" s="10"/>
      <c r="F53" s="10"/>
      <c r="G53" s="10"/>
      <c r="H53" s="21"/>
      <c r="I53" s="21"/>
      <c r="J53" s="25">
        <f t="shared" si="4"/>
        <v>0</v>
      </c>
      <c r="K53" s="27">
        <f t="shared" si="5"/>
        <v>0</v>
      </c>
      <c r="L53" s="25">
        <f t="shared" si="6"/>
        <v>0</v>
      </c>
      <c r="M53" s="19"/>
    </row>
    <row r="54" spans="1:13" ht="12.75" x14ac:dyDescent="0.2">
      <c r="A54" s="8"/>
      <c r="B54" s="40" t="s">
        <v>12</v>
      </c>
      <c r="C54" s="20"/>
      <c r="D54" s="10"/>
      <c r="E54" s="10"/>
      <c r="F54" s="10"/>
      <c r="G54" s="10"/>
      <c r="H54" s="21"/>
      <c r="I54" s="21"/>
      <c r="J54" s="35">
        <f>SUM(J47:J53)</f>
        <v>0</v>
      </c>
      <c r="K54" s="26">
        <f t="shared" ref="K54:L54" si="7">SUM(K47:K53)</f>
        <v>0</v>
      </c>
      <c r="L54" s="35">
        <f t="shared" si="7"/>
        <v>0</v>
      </c>
      <c r="M54" s="19"/>
    </row>
    <row r="55" spans="1:13" s="42" customFormat="1" ht="51" x14ac:dyDescent="0.25">
      <c r="A55" s="37"/>
      <c r="B55" s="41" t="s">
        <v>56</v>
      </c>
      <c r="C55" s="17" t="s">
        <v>72</v>
      </c>
      <c r="D55" s="16" t="s">
        <v>2</v>
      </c>
      <c r="E55" s="17" t="s">
        <v>74</v>
      </c>
      <c r="F55" s="17" t="s">
        <v>75</v>
      </c>
      <c r="G55" s="17" t="s">
        <v>73</v>
      </c>
      <c r="H55" s="16" t="s">
        <v>3</v>
      </c>
      <c r="I55" s="16" t="s">
        <v>4</v>
      </c>
      <c r="J55" s="17" t="s">
        <v>5</v>
      </c>
      <c r="K55" s="16" t="s">
        <v>6</v>
      </c>
      <c r="L55" s="17" t="s">
        <v>7</v>
      </c>
      <c r="M55" s="17" t="s">
        <v>8</v>
      </c>
    </row>
    <row r="56" spans="1:13" ht="12.75" x14ac:dyDescent="0.2">
      <c r="A56" s="8">
        <f>A53+1</f>
        <v>48</v>
      </c>
      <c r="B56" s="28"/>
      <c r="C56" s="20" t="s">
        <v>55</v>
      </c>
      <c r="D56" s="10" t="s">
        <v>10</v>
      </c>
      <c r="E56" s="10"/>
      <c r="F56" s="10"/>
      <c r="G56" s="10"/>
      <c r="H56" s="21"/>
      <c r="I56" s="21"/>
      <c r="J56" s="25">
        <f>H56*G56</f>
        <v>0</v>
      </c>
      <c r="K56" s="27">
        <f>L56-J56</f>
        <v>0</v>
      </c>
      <c r="L56" s="25">
        <f>I56*G56</f>
        <v>0</v>
      </c>
      <c r="M56" s="19"/>
    </row>
    <row r="57" spans="1:13" ht="12.75" x14ac:dyDescent="0.2">
      <c r="A57" s="8">
        <f t="shared" si="2"/>
        <v>49</v>
      </c>
      <c r="B57" s="28"/>
      <c r="C57" s="20" t="s">
        <v>55</v>
      </c>
      <c r="D57" s="10" t="s">
        <v>10</v>
      </c>
      <c r="E57" s="10"/>
      <c r="F57" s="10"/>
      <c r="G57" s="10"/>
      <c r="H57" s="21"/>
      <c r="I57" s="21"/>
      <c r="J57" s="25">
        <f t="shared" ref="J57:J62" si="8">H57*G57</f>
        <v>0</v>
      </c>
      <c r="K57" s="27">
        <f t="shared" ref="K57:K62" si="9">L57-J57</f>
        <v>0</v>
      </c>
      <c r="L57" s="25">
        <f t="shared" ref="L57:L62" si="10">I57*G57</f>
        <v>0</v>
      </c>
      <c r="M57" s="19"/>
    </row>
    <row r="58" spans="1:13" ht="12.75" x14ac:dyDescent="0.2">
      <c r="A58" s="8">
        <f t="shared" si="2"/>
        <v>50</v>
      </c>
      <c r="B58" s="28"/>
      <c r="C58" s="20" t="s">
        <v>55</v>
      </c>
      <c r="D58" s="10" t="s">
        <v>10</v>
      </c>
      <c r="E58" s="10"/>
      <c r="F58" s="10"/>
      <c r="G58" s="10"/>
      <c r="H58" s="21"/>
      <c r="I58" s="21"/>
      <c r="J58" s="25">
        <f t="shared" si="8"/>
        <v>0</v>
      </c>
      <c r="K58" s="27">
        <f t="shared" si="9"/>
        <v>0</v>
      </c>
      <c r="L58" s="25">
        <f t="shared" si="10"/>
        <v>0</v>
      </c>
      <c r="M58" s="19"/>
    </row>
    <row r="59" spans="1:13" ht="12.75" x14ac:dyDescent="0.2">
      <c r="A59" s="8">
        <f t="shared" si="2"/>
        <v>51</v>
      </c>
      <c r="B59" s="28"/>
      <c r="C59" s="20" t="s">
        <v>55</v>
      </c>
      <c r="D59" s="10" t="s">
        <v>10</v>
      </c>
      <c r="E59" s="10"/>
      <c r="F59" s="10"/>
      <c r="G59" s="10"/>
      <c r="H59" s="21"/>
      <c r="I59" s="21"/>
      <c r="J59" s="25">
        <f t="shared" si="8"/>
        <v>0</v>
      </c>
      <c r="K59" s="27">
        <f t="shared" si="9"/>
        <v>0</v>
      </c>
      <c r="L59" s="25">
        <f t="shared" si="10"/>
        <v>0</v>
      </c>
      <c r="M59" s="19"/>
    </row>
    <row r="60" spans="1:13" ht="12.75" x14ac:dyDescent="0.2">
      <c r="A60" s="8">
        <f t="shared" si="2"/>
        <v>52</v>
      </c>
      <c r="B60" s="28"/>
      <c r="C60" s="20" t="s">
        <v>55</v>
      </c>
      <c r="D60" s="10" t="s">
        <v>10</v>
      </c>
      <c r="E60" s="10"/>
      <c r="F60" s="10"/>
      <c r="G60" s="10"/>
      <c r="H60" s="21"/>
      <c r="I60" s="21"/>
      <c r="J60" s="25">
        <f t="shared" si="8"/>
        <v>0</v>
      </c>
      <c r="K60" s="27">
        <f t="shared" si="9"/>
        <v>0</v>
      </c>
      <c r="L60" s="25">
        <f t="shared" si="10"/>
        <v>0</v>
      </c>
      <c r="M60" s="19"/>
    </row>
    <row r="61" spans="1:13" ht="14.25" customHeight="1" x14ac:dyDescent="0.2">
      <c r="A61" s="8">
        <f t="shared" si="2"/>
        <v>53</v>
      </c>
      <c r="B61" s="28"/>
      <c r="C61" s="20" t="s">
        <v>55</v>
      </c>
      <c r="D61" s="10" t="s">
        <v>10</v>
      </c>
      <c r="E61" s="10"/>
      <c r="F61" s="10"/>
      <c r="G61" s="10"/>
      <c r="H61" s="21"/>
      <c r="I61" s="21"/>
      <c r="J61" s="25">
        <f t="shared" si="8"/>
        <v>0</v>
      </c>
      <c r="K61" s="27">
        <f t="shared" si="9"/>
        <v>0</v>
      </c>
      <c r="L61" s="25">
        <f t="shared" si="10"/>
        <v>0</v>
      </c>
      <c r="M61" s="19"/>
    </row>
    <row r="62" spans="1:13" ht="14.25" customHeight="1" x14ac:dyDescent="0.2">
      <c r="A62" s="8">
        <f t="shared" si="2"/>
        <v>54</v>
      </c>
      <c r="B62" s="28"/>
      <c r="C62" s="20" t="s">
        <v>55</v>
      </c>
      <c r="D62" s="10" t="s">
        <v>10</v>
      </c>
      <c r="E62" s="10"/>
      <c r="F62" s="10"/>
      <c r="G62" s="10"/>
      <c r="H62" s="21"/>
      <c r="I62" s="21"/>
      <c r="J62" s="25">
        <f t="shared" si="8"/>
        <v>0</v>
      </c>
      <c r="K62" s="27">
        <f t="shared" si="9"/>
        <v>0</v>
      </c>
      <c r="L62" s="25">
        <f t="shared" si="10"/>
        <v>0</v>
      </c>
      <c r="M62" s="19"/>
    </row>
    <row r="63" spans="1:13" ht="14.25" customHeight="1" x14ac:dyDescent="0.2">
      <c r="A63" s="32"/>
      <c r="B63" s="31" t="s">
        <v>11</v>
      </c>
      <c r="C63" s="29"/>
      <c r="D63" s="33"/>
      <c r="E63" s="33"/>
      <c r="F63" s="33"/>
      <c r="G63" s="33"/>
      <c r="H63" s="34"/>
      <c r="I63" s="34"/>
      <c r="J63" s="35">
        <f>SUM(J56:J62)</f>
        <v>0</v>
      </c>
      <c r="K63" s="26">
        <f t="shared" ref="K63:L63" si="11">SUM(K56:K62)</f>
        <v>0</v>
      </c>
      <c r="L63" s="35">
        <f t="shared" si="11"/>
        <v>0</v>
      </c>
      <c r="M63" s="36"/>
    </row>
    <row r="64" spans="1:13" ht="32.25" customHeight="1" x14ac:dyDescent="0.2">
      <c r="A64" s="37"/>
      <c r="B64" s="44" t="s">
        <v>57</v>
      </c>
      <c r="C64" s="17" t="s">
        <v>72</v>
      </c>
      <c r="D64" s="16" t="s">
        <v>2</v>
      </c>
      <c r="E64" s="38" t="s">
        <v>59</v>
      </c>
      <c r="F64" s="38" t="s">
        <v>59</v>
      </c>
      <c r="G64" s="38" t="s">
        <v>59</v>
      </c>
      <c r="H64" s="43" t="s">
        <v>61</v>
      </c>
      <c r="I64" s="43" t="s">
        <v>62</v>
      </c>
      <c r="J64" s="45" t="s">
        <v>5</v>
      </c>
      <c r="K64" s="45" t="s">
        <v>63</v>
      </c>
      <c r="L64" s="45" t="s">
        <v>7</v>
      </c>
      <c r="M64" s="39"/>
    </row>
    <row r="65" spans="1:13" ht="14.25" customHeight="1" x14ac:dyDescent="0.2">
      <c r="A65" s="8">
        <v>55</v>
      </c>
      <c r="B65" s="28" t="s">
        <v>60</v>
      </c>
      <c r="C65" s="20">
        <v>48</v>
      </c>
      <c r="D65" s="10" t="s">
        <v>58</v>
      </c>
      <c r="E65" s="10"/>
      <c r="F65" s="10"/>
      <c r="G65" s="10"/>
      <c r="H65" s="21"/>
      <c r="I65" s="21"/>
      <c r="J65" s="25">
        <f>H65*C65</f>
        <v>0</v>
      </c>
      <c r="K65" s="27">
        <f>L65-J65</f>
        <v>0</v>
      </c>
      <c r="L65" s="25">
        <f>I65*C65</f>
        <v>0</v>
      </c>
      <c r="M65" s="19"/>
    </row>
    <row r="66" spans="1:13" ht="14.25" customHeight="1" x14ac:dyDescent="0.2">
      <c r="A66" s="19"/>
      <c r="B66" s="22"/>
      <c r="C66" s="19"/>
      <c r="D66" s="19"/>
      <c r="E66" s="19"/>
      <c r="F66" s="19"/>
      <c r="G66" s="19"/>
      <c r="H66" s="19"/>
      <c r="I66" s="19"/>
      <c r="J66" s="26">
        <f>SUM(J65)</f>
        <v>0</v>
      </c>
      <c r="K66" s="26">
        <f>SUM(K65)</f>
        <v>0</v>
      </c>
      <c r="L66" s="26">
        <f>SUM(L65)</f>
        <v>0</v>
      </c>
      <c r="M66" s="19"/>
    </row>
    <row r="67" spans="1:13" ht="14.25" customHeight="1" x14ac:dyDescent="0.2">
      <c r="B67" s="1"/>
    </row>
    <row r="68" spans="1:13" ht="14.25" customHeight="1" x14ac:dyDescent="0.2">
      <c r="B68" s="1" t="s">
        <v>70</v>
      </c>
    </row>
    <row r="69" spans="1:13" ht="14.25" customHeight="1" x14ac:dyDescent="0.2">
      <c r="B69" s="1" t="s">
        <v>64</v>
      </c>
    </row>
    <row r="70" spans="1:13" ht="14.25" customHeight="1" x14ac:dyDescent="0.2">
      <c r="B70" s="47" t="s">
        <v>71</v>
      </c>
    </row>
    <row r="71" spans="1:13" ht="14.25" customHeight="1" x14ac:dyDescent="0.2">
      <c r="B71" s="46"/>
    </row>
    <row r="72" spans="1:13" ht="14.25" customHeight="1" x14ac:dyDescent="0.2">
      <c r="B72" s="46"/>
    </row>
    <row r="73" spans="1:13" ht="14.25" customHeight="1" x14ac:dyDescent="0.2">
      <c r="B73" s="46"/>
    </row>
    <row r="74" spans="1:13" ht="14.25" customHeight="1" x14ac:dyDescent="0.2">
      <c r="B74" s="46"/>
      <c r="H74" s="51" t="s">
        <v>65</v>
      </c>
      <c r="I74" s="51"/>
    </row>
    <row r="75" spans="1:13" ht="14.25" customHeight="1" x14ac:dyDescent="0.2">
      <c r="B75" s="46"/>
      <c r="H75" s="51" t="s">
        <v>66</v>
      </c>
      <c r="I75" s="51"/>
    </row>
    <row r="76" spans="1:13" ht="14.25" customHeight="1" x14ac:dyDescent="0.2">
      <c r="B76" s="46"/>
    </row>
    <row r="77" spans="1:13" ht="14.25" customHeight="1" x14ac:dyDescent="0.2">
      <c r="B77" s="46"/>
    </row>
  </sheetData>
  <mergeCells count="3">
    <mergeCell ref="C2:K2"/>
    <mergeCell ref="H74:I74"/>
    <mergeCell ref="H75:I75"/>
  </mergeCells>
  <pageMargins left="0.11811023622047245" right="0.19685039370078741" top="0.6692913385826772" bottom="0.62992125984251968" header="0.31496062992125984" footer="0.31496062992125984"/>
  <pageSetup scale="70" fitToHeight="0" orientation="landscape" r:id="rId1"/>
  <headerFooter>
    <oddHeader>&amp;LSP ZOZ MSWiA w Koszalinie
ul. Szpitalna 2, 75-720 Koszalin 
&amp;RZałącznik nr 3a do SIWZ</oddHeader>
    <oddFooter>&amp;LNr postępowania: M-2373-03/2019&amp;C&amp;"Helvetica,Standardowy"&amp;12&amp;K000000&amp;P&amp;R&amp;P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Zadanie 1 - immunochemia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2019-06-14T10:23:17Z</dcterms:modified>
</cp:coreProperties>
</file>